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mmalcic\Documents\Raziskovanje\Raziskovalna oprema\"/>
    </mc:Choice>
  </mc:AlternateContent>
  <xr:revisionPtr revIDLastSave="0" documentId="13_ncr:1_{5306F715-4F0F-4FCD-B5FE-AF2700B17139}" xr6:coauthVersionLast="47" xr6:coauthVersionMax="47" xr10:uidLastSave="{00000000-0000-0000-0000-000000000000}"/>
  <bookViews>
    <workbookView xWindow="-120" yWindow="-120" windowWidth="29040" windowHeight="15720" xr2:uid="{F8E2172F-764B-41EF-B2DE-C04DAB0D24B3}"/>
  </bookViews>
  <sheets>
    <sheet name="Oprema Equipment 2023" sheetId="5" r:id="rId1"/>
    <sheet name="Pojasnila k obrazcu" sheetId="2" r:id="rId2"/>
    <sheet name="Klasifikacija - Uni-Leeds" sheetId="3" r:id="rId3"/>
    <sheet name="Klasifikacij MERIL" sheetId="4" r:id="rId4"/>
  </sheets>
  <externalReferences>
    <externalReference r:id="rId5"/>
  </externalReferences>
  <definedNames>
    <definedName name="_xlnm._FilterDatabase" localSheetId="0" hidden="1">'Oprema Equipment 2023'!$A$6:$AY$117</definedName>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85" i="5" l="1"/>
  <c r="AB115" i="5" l="1"/>
  <c r="AA115" i="5"/>
  <c r="Z115" i="5"/>
  <c r="Y115" i="5"/>
  <c r="U12" i="5" l="1"/>
  <c r="U14" i="5"/>
  <c r="U16" i="5"/>
  <c r="Q16" i="5" s="1"/>
  <c r="U22" i="5"/>
  <c r="U24" i="5"/>
  <c r="U25" i="5"/>
  <c r="U26" i="5"/>
  <c r="U27" i="5"/>
  <c r="U28" i="5"/>
  <c r="U31" i="5"/>
  <c r="U34" i="5"/>
  <c r="U35" i="5"/>
  <c r="U36" i="5"/>
  <c r="U37" i="5"/>
  <c r="Q37" i="5" s="1"/>
  <c r="U38" i="5"/>
  <c r="U41" i="5"/>
  <c r="U42" i="5"/>
  <c r="U43" i="5"/>
  <c r="U47" i="5"/>
  <c r="U52" i="5"/>
  <c r="U56" i="5"/>
  <c r="Q56" i="5" s="1"/>
  <c r="U57" i="5"/>
  <c r="Q57" i="5" s="1"/>
  <c r="U59" i="5"/>
  <c r="U61" i="5"/>
  <c r="U62" i="5"/>
  <c r="Q62" i="5" s="1"/>
  <c r="U63" i="5"/>
  <c r="Q63" i="5" s="1"/>
  <c r="U65" i="5"/>
  <c r="U68" i="5"/>
  <c r="U71" i="5"/>
  <c r="Q71" i="5" s="1"/>
  <c r="J74" i="5"/>
  <c r="U74" i="5"/>
  <c r="U76" i="5"/>
  <c r="J79" i="5"/>
  <c r="U79" i="5"/>
  <c r="J81" i="5"/>
  <c r="U83" i="5"/>
  <c r="U84" i="5"/>
</calcChain>
</file>

<file path=xl/sharedStrings.xml><?xml version="1.0" encoding="utf-8"?>
<sst xmlns="http://schemas.openxmlformats.org/spreadsheetml/2006/main" count="2749" uniqueCount="1585">
  <si>
    <t>Polja z zelenim ozadjem so lahko objavljena na portalu SICRIS</t>
  </si>
  <si>
    <t>Struktura lastne cene za uporabo raziskovalne opreme  (v EUR/uro)</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</si>
  <si>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</si>
  <si>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</si>
  <si>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</si>
  <si>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</si>
  <si>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</si>
  <si>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</si>
  <si>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</si>
  <si>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</si>
  <si>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</si>
  <si>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</si>
  <si>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</si>
  <si>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</si>
  <si>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</si>
  <si>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</si>
  <si>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</si>
  <si>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</si>
  <si>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</si>
  <si>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</si>
  <si>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</si>
  <si>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</si>
  <si>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</si>
  <si>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</si>
  <si>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</si>
  <si>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</si>
  <si>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</si>
  <si>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</si>
  <si>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</si>
  <si>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</si>
  <si>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</si>
  <si>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</si>
  <si>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</si>
  <si>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</si>
  <si>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</si>
  <si>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</si>
  <si>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</si>
  <si>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</si>
  <si>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</si>
  <si>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</si>
  <si>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</si>
  <si>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</si>
  <si>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</si>
  <si>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</si>
  <si>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</si>
  <si>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</si>
  <si>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</si>
  <si>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</si>
  <si>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</si>
  <si>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</si>
  <si>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</si>
  <si>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</si>
  <si>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</si>
  <si>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</si>
  <si>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</si>
  <si>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</si>
  <si>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</si>
  <si>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</si>
  <si>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</si>
  <si>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</si>
  <si>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</si>
  <si>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</si>
  <si>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</si>
  <si>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</si>
  <si>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</si>
  <si>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</si>
  <si>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</si>
  <si>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</si>
  <si>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</si>
  <si>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</si>
  <si>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</si>
  <si>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</si>
  <si>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</si>
  <si>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</si>
  <si>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</si>
  <si>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</si>
  <si>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</si>
  <si>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</si>
  <si>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</si>
  <si>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</si>
  <si>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</si>
  <si>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</si>
  <si>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</si>
  <si>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</si>
  <si>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</si>
  <si>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</si>
  <si>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</si>
  <si>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</si>
  <si>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</si>
  <si>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</si>
  <si>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</si>
  <si>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</si>
  <si>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</si>
  <si>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</si>
  <si>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</si>
  <si>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</si>
  <si>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</si>
  <si>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</si>
  <si>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</si>
  <si>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</si>
  <si>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</si>
  <si>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</si>
  <si>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</si>
  <si>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</si>
  <si>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</si>
  <si>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</si>
  <si>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</si>
  <si>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</si>
  <si>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</si>
  <si>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</si>
  <si>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</si>
  <si>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</si>
  <si>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</si>
  <si>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</si>
  <si>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</si>
  <si>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</si>
  <si>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</si>
  <si>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</si>
  <si>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</si>
  <si>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</si>
  <si>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</si>
  <si>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</si>
  <si>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</si>
  <si>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</si>
  <si>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</si>
  <si>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</si>
  <si>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</si>
  <si>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</si>
  <si>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</si>
  <si>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</si>
  <si>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</si>
  <si>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</si>
  <si>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</si>
  <si>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</si>
  <si>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</si>
  <si>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</si>
  <si>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</si>
  <si>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</si>
  <si>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</si>
  <si>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</si>
  <si>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</si>
  <si>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</si>
  <si>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</si>
  <si>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</si>
  <si>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</si>
  <si>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</si>
  <si>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</si>
  <si>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</si>
  <si>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</si>
  <si>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</si>
  <si>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</si>
  <si>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</si>
  <si>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</si>
  <si>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</si>
  <si>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</si>
  <si>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</si>
  <si>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</si>
  <si>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</si>
  <si>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</si>
  <si>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</si>
  <si>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</si>
  <si>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</si>
  <si>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</si>
  <si>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</si>
  <si>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</si>
  <si>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</si>
  <si>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</si>
  <si>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</si>
  <si>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</si>
  <si>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</si>
  <si>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</si>
  <si>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</si>
  <si>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</si>
  <si>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</si>
  <si>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</si>
  <si>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</si>
  <si>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</si>
  <si>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</si>
  <si>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</si>
  <si>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</si>
  <si>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</si>
  <si>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</si>
  <si>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</si>
  <si>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</si>
  <si>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</si>
  <si>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</si>
  <si>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</si>
  <si>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</si>
  <si>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</si>
  <si>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</si>
  <si>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</si>
  <si>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</si>
  <si>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</si>
  <si>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</si>
  <si>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</si>
  <si>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</si>
  <si>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</si>
  <si>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</si>
  <si>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</si>
  <si>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</si>
  <si>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</si>
  <si>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</si>
  <si>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</si>
  <si>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</si>
  <si>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</si>
  <si>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</si>
  <si>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</si>
  <si>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</si>
  <si>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</si>
  <si>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</si>
  <si>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</si>
  <si>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</si>
  <si>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</si>
  <si>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</si>
  <si>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</si>
  <si>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</si>
  <si>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</si>
  <si>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</si>
  <si>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</si>
  <si>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</si>
  <si>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</si>
  <si>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</si>
  <si>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</si>
  <si>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</si>
  <si>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</si>
  <si>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</si>
  <si>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</si>
  <si>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</si>
  <si>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</si>
  <si>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</si>
  <si>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</si>
  <si>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</si>
  <si>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</si>
  <si>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</si>
  <si>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</si>
  <si>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</si>
  <si>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</si>
  <si>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</si>
  <si>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</si>
  <si>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</si>
  <si>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</si>
  <si>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</si>
  <si>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</si>
  <si>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</si>
  <si>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</si>
  <si>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</si>
  <si>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</si>
  <si>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</si>
  <si>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</si>
  <si>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</si>
  <si>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</si>
  <si>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</si>
  <si>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</si>
  <si>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</si>
  <si>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</si>
  <si>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</si>
  <si>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</si>
  <si>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</si>
  <si>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</si>
  <si>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</si>
  <si>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</si>
  <si>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</si>
  <si>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</si>
  <si>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</si>
  <si>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</si>
  <si>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</si>
  <si>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</si>
  <si>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</si>
  <si>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</si>
  <si>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</si>
  <si>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</si>
  <si>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</si>
  <si>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</si>
  <si>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</si>
  <si>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</si>
  <si>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</si>
  <si>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</si>
  <si>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</si>
  <si>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</si>
  <si>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</si>
  <si>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</si>
  <si>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</si>
  <si>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</si>
  <si>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</si>
  <si>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</si>
  <si>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</si>
  <si>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</si>
  <si>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</si>
  <si>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</si>
  <si>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</si>
  <si>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</si>
  <si>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</si>
  <si>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</si>
  <si>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</si>
  <si>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</si>
  <si>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</si>
  <si>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</si>
  <si>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</si>
  <si>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</si>
  <si>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</si>
  <si>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</si>
  <si>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</si>
  <si>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</si>
  <si>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</si>
  <si>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</si>
  <si>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</si>
  <si>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</si>
  <si>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</si>
  <si>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</si>
  <si>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</si>
  <si>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</si>
  <si>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</si>
  <si>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</si>
  <si>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</si>
  <si>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</si>
  <si>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</si>
  <si>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</si>
  <si>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</si>
  <si>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</si>
  <si>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</si>
  <si>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</si>
  <si>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</si>
  <si>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</si>
  <si>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</si>
  <si>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</si>
  <si>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</si>
  <si>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</si>
  <si>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</si>
  <si>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</si>
  <si>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</si>
  <si>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</si>
  <si>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</si>
  <si>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</si>
  <si>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</si>
  <si>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</si>
  <si>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</si>
  <si>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</si>
  <si>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</si>
  <si>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</si>
  <si>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</si>
  <si>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</si>
  <si>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</si>
  <si>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</si>
  <si>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</si>
  <si>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</si>
  <si>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</si>
  <si>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</si>
  <si>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</si>
  <si>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</si>
  <si>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</si>
  <si>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</si>
  <si>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</si>
  <si>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</si>
  <si>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</si>
  <si>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</si>
  <si>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</si>
  <si>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</si>
  <si>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</si>
  <si>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</si>
  <si>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</si>
  <si>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</si>
  <si>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</si>
  <si>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</si>
  <si>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</si>
  <si>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</si>
  <si>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</si>
  <si>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</si>
  <si>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</si>
  <si>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</si>
  <si>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</si>
  <si>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</si>
  <si>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</si>
  <si>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</si>
  <si>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</si>
  <si>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</si>
  <si>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</si>
  <si>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</si>
  <si>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</si>
  <si>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</si>
  <si>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</si>
  <si>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</si>
  <si>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</si>
  <si>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</si>
  <si>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</si>
  <si>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</si>
  <si>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</si>
  <si>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</si>
  <si>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</si>
  <si>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</si>
  <si>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</si>
  <si>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</si>
  <si>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</si>
  <si>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</si>
  <si>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</si>
  <si>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</si>
  <si>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</si>
  <si>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</si>
  <si>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</si>
  <si>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</si>
  <si>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</si>
  <si>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</si>
  <si>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</si>
  <si>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</si>
  <si>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</si>
  <si>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</si>
  <si>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</si>
  <si>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</si>
  <si>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</si>
  <si>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</si>
  <si>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</si>
  <si>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</si>
  <si>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</si>
  <si>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</si>
  <si>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</si>
  <si>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</si>
  <si>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</si>
  <si>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</si>
  <si>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</si>
  <si>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</si>
  <si>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</si>
  <si>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</si>
  <si>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</si>
  <si>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</si>
  <si>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</si>
  <si>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</si>
  <si>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</si>
  <si>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</si>
  <si>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</si>
  <si>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</si>
  <si>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</si>
  <si>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</si>
  <si>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</si>
  <si>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</si>
  <si>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</si>
  <si>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</si>
  <si>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</si>
  <si>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</si>
  <si>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</si>
  <si>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</si>
  <si>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</si>
  <si>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</si>
  <si>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</si>
  <si>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</si>
  <si>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</si>
  <si>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</si>
  <si>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</si>
  <si>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</si>
  <si>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</si>
  <si>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</si>
  <si>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</si>
  <si>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</si>
  <si>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</si>
  <si>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</si>
  <si>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</si>
  <si>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</si>
  <si>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</si>
  <si>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</si>
  <si>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</si>
  <si>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</si>
  <si>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</si>
  <si>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</si>
  <si>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</si>
  <si>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</si>
  <si>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</si>
  <si>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</si>
  <si>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</si>
  <si>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</si>
  <si>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</si>
  <si>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</si>
  <si>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</si>
  <si>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</si>
  <si>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</si>
  <si>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</si>
  <si>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</si>
  <si>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</si>
  <si>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</si>
  <si>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</si>
  <si>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</si>
  <si>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</si>
  <si>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</si>
  <si>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</si>
  <si>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</si>
  <si>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</si>
  <si>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</si>
  <si>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</si>
  <si>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</si>
  <si>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</si>
  <si>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</si>
  <si>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</si>
  <si>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</si>
  <si>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</si>
  <si>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</si>
  <si>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</si>
  <si>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</si>
  <si>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</si>
  <si>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</si>
  <si>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</si>
  <si>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</si>
  <si>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</si>
  <si>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</si>
  <si>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</si>
  <si>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</si>
  <si>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</si>
  <si>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</si>
  <si>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</si>
  <si>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</si>
  <si>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</si>
  <si>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</si>
  <si>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</si>
  <si>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</si>
  <si>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</si>
  <si>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</si>
  <si>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</si>
  <si>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</si>
  <si>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</si>
  <si>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</si>
  <si>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</si>
  <si>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</si>
  <si>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</si>
  <si>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</si>
  <si>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</si>
  <si>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</si>
  <si>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</si>
  <si>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</si>
  <si>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</si>
  <si>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</si>
  <si>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</si>
  <si>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</si>
  <si>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</si>
  <si>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</si>
  <si>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</si>
  <si>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</si>
  <si>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</si>
  <si>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</si>
  <si>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</si>
  <si>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</si>
  <si>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</si>
  <si>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</si>
  <si>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</si>
  <si>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</si>
  <si>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</si>
  <si>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</si>
  <si>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</si>
  <si>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</si>
  <si>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</si>
  <si>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</si>
  <si>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</si>
  <si>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</si>
  <si>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</si>
  <si>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</si>
  <si>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</si>
  <si>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</si>
  <si>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</si>
  <si>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</si>
  <si>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</si>
  <si>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</si>
  <si>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</si>
  <si>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</si>
  <si>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</si>
  <si>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</si>
  <si>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</si>
  <si>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</si>
  <si>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</si>
  <si>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</si>
  <si>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</si>
  <si>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</si>
  <si>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</si>
  <si>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</si>
  <si>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</si>
  <si>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</si>
  <si>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</si>
  <si>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</si>
  <si>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</si>
  <si>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</si>
  <si>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</si>
  <si>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</si>
  <si>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</si>
  <si>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</si>
  <si>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</si>
  <si>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</si>
  <si>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</si>
  <si>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</si>
  <si>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</si>
  <si>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</si>
  <si>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</si>
  <si>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</si>
  <si>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</si>
  <si>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</si>
  <si>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</si>
  <si>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</si>
  <si>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</si>
  <si>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</si>
  <si>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</si>
  <si>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</si>
  <si>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</si>
  <si>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</si>
  <si>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</si>
  <si>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</si>
  <si>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</si>
  <si>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</si>
  <si>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</si>
  <si>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</si>
  <si>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</si>
  <si>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</si>
  <si>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</si>
  <si>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</si>
  <si>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</si>
  <si>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</si>
  <si>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</si>
  <si>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</si>
  <si>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</si>
  <si>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</si>
  <si>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</si>
  <si>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</si>
  <si>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</si>
  <si>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</si>
  <si>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</si>
  <si>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</si>
  <si>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</si>
  <si>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</si>
  <si>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</si>
  <si>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</si>
  <si>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</si>
  <si>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</si>
  <si>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</si>
  <si>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</si>
  <si>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</si>
  <si>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</si>
  <si>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</si>
  <si>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</si>
  <si>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</si>
  <si>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</si>
  <si>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</si>
  <si>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</si>
  <si>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</si>
  <si>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</si>
  <si>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</si>
  <si>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</si>
  <si>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</si>
  <si>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</si>
  <si>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</si>
  <si>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</si>
  <si>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</si>
  <si>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</si>
  <si>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</si>
  <si>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</si>
  <si>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</si>
  <si>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</si>
  <si>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</si>
  <si>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 xml:space="preserve">Univerza v Ljubljani, Medicinska fakulteta </t>
  </si>
  <si>
    <t>Po dogovoru z vodstvom Centra za elektronsko mikroskopija na IBC ali preko elektronske pošte: rok.romih@mf.uni-lj.si</t>
  </si>
  <si>
    <t>By agreement with management of Center for electron microscopy or by e-mail: rok.romih@mf.uni-lj.si</t>
  </si>
  <si>
    <t>I0-0022</t>
  </si>
  <si>
    <t>P3-0108</t>
  </si>
  <si>
    <t>projekti in program v okviru prog.skupine         P1-0390;                             partnerske inštitucije Konzorcija za bio-čipe ( http://cfgbc.mf.uni-lj.si/)</t>
  </si>
  <si>
    <t>5 let</t>
  </si>
  <si>
    <t>glede na izvajalca; različni profili opreaterjev</t>
  </si>
  <si>
    <t>Paket 20</t>
  </si>
  <si>
    <t>Oprema :: UL Medicinska fakulteta (uni-lj.si)</t>
  </si>
  <si>
    <t>glede na potrebe postopka uporabnika / naročnika</t>
  </si>
  <si>
    <t xml:space="preserve">LCMS-8050 Triple Quadrupole Mass Spectrometer </t>
  </si>
  <si>
    <t>LCMS-8050 masni spektrometer
s trojnim kvadropolom</t>
  </si>
  <si>
    <t>Access to the equipment is possible by agreement with management and workers CFGBC or by reservation on CFGBC @mf.uni-lj.si</t>
  </si>
  <si>
    <t>Možnost dostopa do opreme  glede na dogovor z vodstvom in zaposlenimi na  CFGBC ali preko elektronske pošte: CFGBC @mf.uni-lj.si</t>
  </si>
  <si>
    <t>Equipment for high-throughput small molecule metabolomics</t>
  </si>
  <si>
    <t>Oprema za visokozmogljivo metabolomiko majhnih molekul</t>
  </si>
  <si>
    <t>Damjana Rozman</t>
  </si>
  <si>
    <t>P1-0390</t>
  </si>
  <si>
    <t>Refrigerated centrifuge</t>
  </si>
  <si>
    <t>Hlajena c entrifuga</t>
  </si>
  <si>
    <t>člani programske skupine</t>
  </si>
  <si>
    <t>10 EUR/uro za strokovnega sodelavca; 13 EUR/uro za doktorja znanosti</t>
  </si>
  <si>
    <t>Paket 18</t>
  </si>
  <si>
    <t>17 Raziskovalna oprema za klinične raziskave</t>
  </si>
  <si>
    <t>https://www.mf.uni-lj.si/ibk/oprema</t>
  </si>
  <si>
    <t>854 EUR za redni letni servis + izredni stroški</t>
  </si>
  <si>
    <t xml:space="preserve">Ultracentrifuge Optima XPN 80 enables separation and isolation of (nano)particles from diluted fluids </t>
  </si>
  <si>
    <t>Preparativna ultracentrifuga za večje volumne (doseže hitrosti do 800.000 xg) omogoča ločevanje in izolacijo (nano)delcev biološkega izvora iz razredčenih tekočin.</t>
  </si>
  <si>
    <t>Access to the equipment is possible by arrangement with the custodian at the Institute of Biochemistry and Molecular Genetics UL MF  (metka.lenassi@mf.uni-lj.si).</t>
  </si>
  <si>
    <t>Možnost dostopa do opreme na Inštitutu za biokemijo in molekularno genetiko glede na 
dogovor s skrbnikom opreme (metka.lenassi@mf.uni-lj.si).</t>
  </si>
  <si>
    <t xml:space="preserve">Ultracentrifuge Optima XPN 80 </t>
  </si>
  <si>
    <t>Sklop opreme za pripravo bioloških vzorcev na analize biomarkerjev: Preparativna ultracentrifuga za večje volumne</t>
  </si>
  <si>
    <t>Metka Lenassi</t>
  </si>
  <si>
    <t>P1-0170</t>
  </si>
  <si>
    <t>20e</t>
  </si>
  <si>
    <t>~20e</t>
  </si>
  <si>
    <t>7e</t>
  </si>
  <si>
    <t>~10e</t>
  </si>
  <si>
    <t>Odvisno od potrebe uporabnika, materialni stroški so 5-10 € na meritev. Ocena 20 € za uro dela.</t>
  </si>
  <si>
    <t>The measurment of electrical signals of neuronal activity in the human cortex and of the levels of deoxygenated and oxygenated hemoglobin.</t>
  </si>
  <si>
    <t>Naparava za kombinirano ali ločeno zajemanje električnih signalov nevronov v humane možganskem korteksu in spremljanja deoksigeniranega in oksigeniranega hemoglobina  v korteksu.</t>
  </si>
  <si>
    <t>For the use of the equipment contact (MF IFET and the Departmento of Stomatology of the UMC LJ) via the email; stoma.ifet.nevro@gmail.com</t>
  </si>
  <si>
    <t>Dostopnost po dogovoru (MF IFET in UKC - Stomatološke klinike). Kontaktni e-mail je stoma.ifet.nevro@gmail.com</t>
  </si>
  <si>
    <t>Paket 19</t>
  </si>
  <si>
    <t>Flexible, wireless 64-channel EEG/fNIRS system</t>
  </si>
  <si>
    <t>Večnamenski brezžični 64 kanalni EEG/fNIRS sistem</t>
  </si>
  <si>
    <t>Gorazd Drevenšek</t>
  </si>
  <si>
    <t>P3-0293</t>
  </si>
  <si>
    <t>P3 311</t>
  </si>
  <si>
    <t>25 EUR/uro</t>
  </si>
  <si>
    <t>10-Sistemi za biomedicinsko slikanje</t>
  </si>
  <si>
    <t>5 -Slikanje-Imaging visoke ločljivosti</t>
  </si>
  <si>
    <t>5 - Optična</t>
  </si>
  <si>
    <t>4 - Meritve in analiza vzorcev</t>
  </si>
  <si>
    <t>http://lnmcp.mf.uni-lj.si/Neuroendo/Oprema.html</t>
  </si>
  <si>
    <t>15,25 €/uro</t>
  </si>
  <si>
    <t>System for rapid metabolic imaging of single cells is based on fluorescence measurements and is intended for the study of metabolic processes in cells. The system enables FRET.</t>
  </si>
  <si>
    <t>Sistem za slikovno zajemanje presnovnih procesov v celicah temelji na meritvah fluorescence in je namenjen študiju presnovnih procesov v posamrznih celicah. Sistem omogoča meritve FRET.</t>
  </si>
  <si>
    <t xml:space="preserve">Reservation with the equipment coordinator at least 15 days in advance. The booking in accordance to availability. Term use in 24-hour time period. </t>
  </si>
  <si>
    <t xml:space="preserve">Najava pri skrbniku opreme najmanj 15 dni pred želenim terminom uporabe. Določen termin v skladu z razpoložljivostjo. Terminska souporaba v 24-urnih sklopih. </t>
  </si>
  <si>
    <t>System for rapid metabolic imaging of single cells</t>
  </si>
  <si>
    <t>Sistem za slikovno zajemanje presnovnih procesov v celicah</t>
  </si>
  <si>
    <t>Robert Zorec</t>
  </si>
  <si>
    <t>P3-0310</t>
  </si>
  <si>
    <t>še ni v uporabi</t>
  </si>
  <si>
    <t>Katedra za sto,matološko protetiko</t>
  </si>
  <si>
    <t>L2-1831</t>
  </si>
  <si>
    <t>glede na izvajalca; različni profili operaterjev</t>
  </si>
  <si>
    <t>potrebno dodati na stran IMI MF UL raziskovalna oprema (http://www.imi.si/raziskovalna-dejavnost/raziskovalna-oprema)</t>
  </si>
  <si>
    <t>Computer assisted milling machine for use in dentistry</t>
  </si>
  <si>
    <t>Računalniško vodena rezkalna enota za izdelavo različnih protetičnih restavracij.</t>
  </si>
  <si>
    <t xml:space="preserve">Access to the equipment is possible by arrangement with the custodian at the Prosthodontic department of MF. </t>
  </si>
  <si>
    <t>Možnost dostopa do opreme na Katedri za somatološko protetiko MF glede na dogovor s skrbnikom opreme.</t>
  </si>
  <si>
    <t>CAD CAM equipment for use in dentistry CC Universe 589</t>
  </si>
  <si>
    <t>CAD-CAM za digitalizacijo v zobozdravstvu "CC Universe 589"</t>
  </si>
  <si>
    <t>Igor Kopač</t>
  </si>
  <si>
    <t>Inštitut za mikrobiologijo in imunologijo</t>
  </si>
  <si>
    <t>P3-0083</t>
  </si>
  <si>
    <t>5let</t>
  </si>
  <si>
    <t>Fully integrated digital PCR instrument for absolute quantification of nucleic acid targets detecting up to 5 fluorescent dyes.</t>
  </si>
  <si>
    <t>Popolnoma integriran digitalni PCR aparat za absolutno kvantifikacijo tarčnih nukleinskih kislin, ki zazna do 5 fluorescentnih barvil.</t>
  </si>
  <si>
    <t>Access to the equipment is possible by arrangement with the custodian at the Institute of Microbiology and Immunology UL MF.</t>
  </si>
  <si>
    <t>Možnost dostopa do opreme na Inštitutu za mikrobiologijo in imunologijo UL MF glede na dogovor s skrbnikom opreme.</t>
  </si>
  <si>
    <t>QIAcuity Four - chamber-based digital PCR instrument</t>
  </si>
  <si>
    <t>QIAcuity Four - naprava za kamrično digitalno reakcijo s polimerazo</t>
  </si>
  <si>
    <t>Tatjana Avšič-Županc</t>
  </si>
  <si>
    <t>Deep freezer - 80 st.C</t>
  </si>
  <si>
    <t>Globoko zamrzovalna omara - 80 st.C; deep freezer</t>
  </si>
  <si>
    <t>A set of equipment for functional genome analysis</t>
  </si>
  <si>
    <t>Sklop opreme za funkcijske analize genoma</t>
  </si>
  <si>
    <t>projekti in programi v okviru Inštituta za biokemijo in molekularno genetiko, Inštituta za biologijo celice</t>
  </si>
  <si>
    <t>Aparature for imaging nucleic acid gels and immuno (western) blotting membranes</t>
  </si>
  <si>
    <t>iBright; Naprava za slikanje gelov nukleinskih kislin in membran prenosa western</t>
  </si>
  <si>
    <t>Access to the Institute of biochemistry and molecular genetics upon agreement with management and responsible people for the machine, or through reservation on the online calendar</t>
  </si>
  <si>
    <t>Možnost dostopa na Inštitutu za biokemijo in molekularno genetiko glede na dogovor z vodstvom in odgovornimi osebami ali preko rezervacije na spletnem koledarju iBright</t>
  </si>
  <si>
    <t xml:space="preserve">člani programske skupine, člani IBKMG, občasno tudi zunanji raziskovalci </t>
  </si>
  <si>
    <t>http://ibk.mf.uni-lj.si/equipment</t>
  </si>
  <si>
    <t>Refrigerated centrifuge 5910 Ri Eppendorf</t>
  </si>
  <si>
    <t>Access to the equipment is possible by arrangement with the Laboratory for Translational Medical Biochemistry at the Institute of Biochemistry and Molecular Genetics UL MF  (inge.sotlar@mf.uni-lj.si).</t>
  </si>
  <si>
    <t>Možnost dostopa do opreme na Inštitutu za biokemijo in molekularno genetiko  po dogovoru z Laboratorijem za translacijsko medicinsko biokemijo (inge.sotlar@mf.uni-lj.si).</t>
  </si>
  <si>
    <t>projekti in program v okviru prog.skupine P3-0108</t>
  </si>
  <si>
    <t>glede na izvajalca</t>
  </si>
  <si>
    <t>https://www.mf.uni-lj.si/ibc/predstavitev</t>
  </si>
  <si>
    <t>Leica EM FC7 low temperature sectioning system for Leica EM UC7</t>
  </si>
  <si>
    <t>Kriokomora na ultramikrotomu za rezanje ultratankih rezin pri kriogenih temperaturah</t>
  </si>
  <si>
    <t>upgrade of the Affymetrix system</t>
  </si>
  <si>
    <t>nadgradnja Affymetrix sistema</t>
  </si>
  <si>
    <t>projekti in program v okviru prog.skupine         P1-0390</t>
  </si>
  <si>
    <t>sonicator for e.g. cell lysis, chromatine fragmentation.</t>
  </si>
  <si>
    <t>Sonikator za npr. razbijanje celic, fragmentacijo kromatina.</t>
  </si>
  <si>
    <t>Access to the equipment is possible by agreement with management and workers MCMB</t>
  </si>
  <si>
    <t>Možnost dostopa do opreme  glede na dogovor z vodstvom in zaposlenimi na  MCMB</t>
  </si>
  <si>
    <t>Luminometer for measuring real-time luminescence</t>
  </si>
  <si>
    <t>Luminometer za merjenje luminescence v realnem času</t>
  </si>
  <si>
    <t>A set of equipment for real-time cell analysis</t>
  </si>
  <si>
    <t>Sklop opreme za analize celic v realnem času Synergy Neo2</t>
  </si>
  <si>
    <t>refrigerated centrifuge 5910 R Eppendorf</t>
  </si>
  <si>
    <t>Sklop opreme za analize celic v realnem času Centrifuga Eppendorf</t>
  </si>
  <si>
    <t>Upgrade the EpMotion 5075t system, pipeting robot</t>
  </si>
  <si>
    <t>Nadgradnja aparata, pipetirnega robota EpMotion 5075t</t>
  </si>
  <si>
    <t>Sklop opreme za analize celic v realnem času oprema Eppendorf</t>
  </si>
  <si>
    <t>1903,57 (1x1029,84; 1x 873,763)</t>
  </si>
  <si>
    <t>Laminarium for preparing the samples</t>
  </si>
  <si>
    <t>Sklop opreme za analize celic v realnem času  Esco LVG-3AG-F8 in PCR-3A1</t>
  </si>
  <si>
    <t xml:space="preserve"> </t>
  </si>
  <si>
    <t>Actiwatch Spectrum PRO System</t>
  </si>
  <si>
    <t>naprave za spremljanje dnevno-nočne aktivnosti pri človeku,  Actiwatch Spectrum PRO System</t>
  </si>
  <si>
    <t>Sklop opreme za analize celic v realnem času Actiwatch Spectrum PRO System</t>
  </si>
  <si>
    <t>https://www.mf.uni-lj.si/ibf/raziskovanje</t>
  </si>
  <si>
    <t xml:space="preserve"> 100€ ( z DDV)  / uro uporabe naprave Seahorse analyser z operaterjem  ( zunanji uporabniki);                      b) 50€ ( z DDV) / uro uporabe z operaterjem    člani UL ) , c) člani konzorcija-interni uporabniki 0 EUR                    </t>
  </si>
  <si>
    <t>The system for simultaneous use of optical tweezers and confocal microscopy</t>
  </si>
  <si>
    <t>Nadgradnja omogoča hkratno uporabo konfokalne mikroskopije in optične pincete</t>
  </si>
  <si>
    <t>Use of equipment upon individual agreement. In order to access the equipment please write an email to jure.derganc@mf.uni-lj.si with a brief description of the work planned and the approximate time needed to complete it.</t>
  </si>
  <si>
    <t>Po individualnem dogovoru. Za dostop do opreme prosim pošljite elektronsko pošto na jure.derganc@mf.uni-lj.si s kratkim opisom predvidenega dela in okvirnim časovnim planom.</t>
  </si>
  <si>
    <t>Confocal module for optical tweezers</t>
  </si>
  <si>
    <t>Konfokalna nadgradnja za optično pinceto</t>
  </si>
  <si>
    <t>Jure Derganc</t>
  </si>
  <si>
    <t>P1-0055</t>
  </si>
  <si>
    <t>It  provides  the information regarding DNA quantity and quality of a given sample</t>
  </si>
  <si>
    <t>Uporablja se za določanje količine in  kvalitete DNK v izolatu</t>
  </si>
  <si>
    <t>Equipment is situated at the Laboratory for Molecular Genetics; Institute of Forensic Medicine</t>
  </si>
  <si>
    <t>Dostopna v LMG / ISM</t>
  </si>
  <si>
    <t>Drugi javni viri</t>
  </si>
  <si>
    <t>QuantStudio QS5 Real Time PCR System / Appllied Biosystem</t>
  </si>
  <si>
    <t>QuantStudio QS5 Real Time PCR System</t>
  </si>
  <si>
    <t>It is used for DNA purification for samples that contain low levels of DNA (bones)</t>
  </si>
  <si>
    <t>Uporablja se za izolacijo in purifikacijo nukleinskih kislin pri vzorcih z  nizko vsebnostjo DNK (kosti)</t>
  </si>
  <si>
    <t>Equipment is situated at the Laboratory for Molecular Genetics; Institute of Forensic Medicine: It is possible to use the equipment for analysis of ancient biological material because of the contamination prevention.</t>
  </si>
  <si>
    <t>Dostopna v LMG / ISM; Možno je analizirati le vzorce DNA pridobljene iz starodavnih bioloških materialov zaradi preprečevanje kontaminacije</t>
  </si>
  <si>
    <t>EZ 1 Advanced / Qiagen</t>
  </si>
  <si>
    <t xml:space="preserve">EZ1 Advanced XL </t>
  </si>
  <si>
    <t>4-sistem za analizo</t>
  </si>
  <si>
    <t xml:space="preserve">http://www.imi.si/raziskovalna-dejavnost/raziskovalna-oprema </t>
  </si>
  <si>
    <t xml:space="preserve">BD FACSAria II cell sorter has 3 laser wavelength-633 nm, 488 nm and 405nm and can measure up to 15 colors simultaneously and sort 4 cell population at once.  </t>
  </si>
  <si>
    <t xml:space="preserve">Pretočni citometer za ločevanje celic BD FACS Aria III. 15 parametersko zaznavanje imunofluorescenčno označenih celic in njihovo razvrščanje za nadalnje genske in funkcijske teste. </t>
  </si>
  <si>
    <t>Access to the equipment is possible by arrangement with the custodian at the Institute for microbiology and immunology UL MF(andreja-natasa.kopitar@mf.uni-lj.si)</t>
  </si>
  <si>
    <t>Možnost dostopa do opreme na Inštitutu za mikrobiologijo in imunologijo glede na dogovor s skrbnikom opreme (andreja-natasa.kopitar@mf.uni-lj.si)</t>
  </si>
  <si>
    <t>BD FACS Aria II cell sorter</t>
  </si>
  <si>
    <t>Alojz Ihan</t>
  </si>
  <si>
    <t>Inštitut za patološko fiziologijo</t>
  </si>
  <si>
    <t>P3-0171</t>
  </si>
  <si>
    <t>P3-310</t>
  </si>
  <si>
    <t>Inštitut za patološko fiziologijo in Inštitut za anatomijo</t>
  </si>
  <si>
    <t>P3-0043</t>
  </si>
  <si>
    <t>ni neizučenih uporabnikov</t>
  </si>
  <si>
    <t>potrebno dodati na stran MF raziskovalna oprema</t>
  </si>
  <si>
    <t>System for high resolution detection and documentation of chemiluminescence, UV and fluorescence signals from gels and Western blot images.</t>
  </si>
  <si>
    <t>Sistem za visokoločljivostno detekcijo, dokumentiranje in analizo kemiluminiscenčnih, UV in fluorescenčnih signalov na gelih ali blotih (odtis western).</t>
  </si>
  <si>
    <t>Access to the equipment is possible by arrangement with the Laboratory of Molecular Neurobiology, Institute for Pathophysiology</t>
  </si>
  <si>
    <t>Dostop do opreme možen po dogovoru z Laboratorijem za molekularno nevrobiologijo, Inštitut za patološko fiziologijo.</t>
  </si>
  <si>
    <t xml:space="preserve">Fusion FX, Vilber, documentation system for gels and blots </t>
  </si>
  <si>
    <t>Fusion FX, Vilber, sistem za slikanje in analizo gelov in blotov</t>
  </si>
  <si>
    <t>Sergej Pirkmajer</t>
  </si>
  <si>
    <t>raziskovalni projekti MF oz. partnerjev ELIXIR-SI</t>
  </si>
  <si>
    <t>4leta</t>
  </si>
  <si>
    <t>14, 23, 25, 57,59</t>
  </si>
  <si>
    <t>1, 2, 5</t>
  </si>
  <si>
    <t>https://elixir-slovenia.org/sl/dry-lab-slo/</t>
  </si>
  <si>
    <t>glede na potrebe uporabnika / naročnika</t>
  </si>
  <si>
    <t>Aim of starting computer cluster is to enable access to compute power for all researchers from life science area for development and testing bioinformatical algorithms and analyses and to enable access to sustainable long term archive for all researchers/departments that doesn't have data management in place (in the amount that cluster allows).</t>
  </si>
  <si>
    <t>Namen začetne računalniške gruče je dostop do procesorske moči za vse raziskovalce s področja ved o življenju za razvoj in testiranje bioinformatskih algoritmov in analiz ter omogočanje varnega dolgotrajnega arhiva raziskovalnih podatkov za vse raziskovalce/oddelke, ki upravljanja s podatki še nimajo urejenega (v obsegu, kot ga gruča omogoča).</t>
  </si>
  <si>
    <t>Use of equipment upon individual agreement. For access please submit the informative order form at https://elixir-slovenia.org/order-a-service/. After submission you will be contacted for access details.</t>
  </si>
  <si>
    <t>Po individualnem dogovoru. Za dostop do opreme prosim izpolnite informativno prijavo projekta na https://elixir-slovenia.org/sl/naroci-storitev/. Po oddaji vas bomo kontaktiral za podrobnosti dostopa.</t>
  </si>
  <si>
    <t>Starting HPC and storage cluster for Archive of research data of Faculty of Medicine (ARM)</t>
  </si>
  <si>
    <t>Zagonska računalniška gruča in diskovno polje za Arhiv raziskovalnih podatkov UL MF (ARM)</t>
  </si>
  <si>
    <t>Branimir Leskošek</t>
  </si>
  <si>
    <t>P3-0154</t>
  </si>
  <si>
    <t>P3-0054</t>
  </si>
  <si>
    <t>https://www.mf.uni-lj.si/raziskovanje/oprema</t>
  </si>
  <si>
    <t>Instrument for detection of PCR reaction in real-time with possibility of high resolution melt analysis.</t>
  </si>
  <si>
    <t>Instrument za spremljanje PCR reakcije v realnem času z analizo talilne krivulje pri visoki ločljivosti.</t>
  </si>
  <si>
    <t>Access to the equipment is possible by arrangement with the custodian at the Institute of Pathology UL MF.</t>
  </si>
  <si>
    <t>Možnost dostopa do opreme na Inštitutu za patologijo glede na 
dogovor s skrbnikom opreme.</t>
  </si>
  <si>
    <t>Real-time PCR system with high resolution analysis.</t>
  </si>
  <si>
    <t>Sistem za spremljanje PCR v realnem času ter detekcijo nukleotidnih sprememb z analizo talilne krivulje pri visoki ločljivosti</t>
  </si>
  <si>
    <t>Andrej Zupan</t>
  </si>
  <si>
    <t>Imaging live and fixed cell</t>
  </si>
  <si>
    <t>Slikanje živih in fiksiranih celic</t>
  </si>
  <si>
    <t>System for multichannel fluorescent labelling,  detection and analysis of proteins and DNA</t>
  </si>
  <si>
    <t>Sistem za multikanalno fluoresčenčno označevanje ter detekcijo in analizo proteinov in DNA</t>
  </si>
  <si>
    <t>člani programske skupine in zunanji uporabniki</t>
  </si>
  <si>
    <t>The polarizing optical microscope with accessories enables the visualization of translucent and birefringent patterns in polarized visible light. Diascopic and episcopic illumination can be used, which is suitable for observing thin layers of liquids on microstructured opaque substrates. The microscope allows magnifications from 20x to 500x.</t>
  </si>
  <si>
    <t xml:space="preserve">Polarizacijski optični mikroskop z dodatki omogoča vizualizacijo prosojnih in dvolomnih vzorcev v polarizirani vidni svetlobi. Uporablja se lahko diaskopski in episkopski način osvetljevanja, kar je pripravno tudi za opazovanje tankih slojev tekočin na mikrostrukturiranih neprosojnih podlagah. Mikroskop omogoča povečave od 20x do 500x. </t>
  </si>
  <si>
    <t>Use of equipment upon individual agreement. In order to access the equipment please write an email to uros.tkalec@mf.uni-lj.si with a brief description of the work planned and the approximate time needed to complete it.</t>
  </si>
  <si>
    <t>Po individualnem dogovoru. Za dostop do opreme prosim pošljite elektronsko pošto na uros.tkalec@mf.uni-lj.si s kratkim opisom predvidenega dela in okvirnim časovnim planom.</t>
  </si>
  <si>
    <t>Polarized light microscope with accessories</t>
  </si>
  <si>
    <t>Polarizacijski optični mikroskop z dodatki</t>
  </si>
  <si>
    <t>Uroš Tkalec</t>
  </si>
  <si>
    <t>člani Konzorcija in člani programske skupine</t>
  </si>
  <si>
    <t>Phase Contrast Microscope In Cellis (Bertin)</t>
  </si>
  <si>
    <t>Fazno kontrastni mikroskop InCellis (Bertin)</t>
  </si>
  <si>
    <t>Sklop opreme za analize celic v realnem času</t>
  </si>
  <si>
    <t>V.Dolžan</t>
  </si>
  <si>
    <t>L3-8203</t>
  </si>
  <si>
    <t>N/A</t>
  </si>
  <si>
    <t>Elektronska 96-kanalna pipeta za pripravo bioloških vzorcev, Ultracentrifuga</t>
  </si>
  <si>
    <t>Elektronska 96-kanalna pipeta za pripravo bioloških vzorcev</t>
  </si>
  <si>
    <t>VIAFLO 384Handheld Electronic 96 Channel Pipette</t>
  </si>
  <si>
    <t>Sklop opreme za pripravo bioloških vzorcev na analize biomarkerjev: Elektronska 96-kanalna pipeta z nosilcem mikroploščic</t>
  </si>
  <si>
    <t>Vita Dolžan</t>
  </si>
  <si>
    <t>Paket 17</t>
  </si>
  <si>
    <t>https://www.mf.uni-lj.si/raziskovanje</t>
  </si>
  <si>
    <t>60,00 €/uro</t>
  </si>
  <si>
    <t>Material po porabi</t>
  </si>
  <si>
    <t xml:space="preserve">Instrument for nucleic acids Sanger sequencing and fragment analysis by capillary electrophoresis. </t>
  </si>
  <si>
    <t>Instrument za določanje nukleotidnega zaporedja po Sangerju in opravljanje fragmentne analize s pomočjo kapilarne elektroforeze.</t>
  </si>
  <si>
    <t>System for Sanger sequencing and fragment analysis by capillary electrophoresis</t>
  </si>
  <si>
    <t>Sistem za sekvenciranje po Sangerju in izvajanje fragmentnih analiz s pomočjo kapilarne elektroforeze.</t>
  </si>
  <si>
    <t>Mass spectrometer SCIEX TripleQuad3500, nitrogen generator Genius 1024</t>
  </si>
  <si>
    <t>Masni spektrometer SCIEX TripleQuad3500, generator dušika Genius 1024</t>
  </si>
  <si>
    <t>Quantitative metabolomics: upgrade of the liquid chromatography system</t>
  </si>
  <si>
    <t>Kvantitativna metabolomika:  nadgradnja sistema za tekočinsko kromatografijo</t>
  </si>
  <si>
    <t>V.Dolžan; člani programske skupine</t>
  </si>
  <si>
    <t>Instrument for kvantitative real time PCR</t>
  </si>
  <si>
    <t xml:space="preserve"> Inštrument za kvantitativno analizo nukleinskih kislin v realnem času</t>
  </si>
  <si>
    <t xml:space="preserve">79.300,00 </t>
  </si>
  <si>
    <t>Instrument Quantstudio7 for the quantitative analysis of nucleic acids</t>
  </si>
  <si>
    <t>Paket 17 +        Paket 18</t>
  </si>
  <si>
    <t>Upgrade of confocal microscope to Zeiss LSM 800 KMAT</t>
  </si>
  <si>
    <t>Nadgradnja konfokalnega mikroskopa na Zeiss LSM 800 KMAT</t>
  </si>
  <si>
    <t>5, 60</t>
  </si>
  <si>
    <t>MagVenture system for transcranial magnetic stimulation and a cooled rat coil</t>
  </si>
  <si>
    <t>Sistem MagVenture za transkranialno magnetno stimulacijo in sondo za stimulacijo možganske skorje pri podganah</t>
  </si>
  <si>
    <t>Prior agreement with the curator and principal investigator of the program. Potential users should have completed the Course for work with laboratory animals.</t>
  </si>
  <si>
    <t>Po dogovoru s skrbnikom in vodjo programa P3-0171. Za dostop do naprave je pogoj opravljen tečaj za delo z laboratorijskimi živalmi.</t>
  </si>
  <si>
    <t>System for transcranial magnetic stimulation of cerebral cortex in rats</t>
  </si>
  <si>
    <t>Transkranialna magnetna stimulacija za neinvazivno stimulacijo možganeske skorje poskusnih živali</t>
  </si>
  <si>
    <t>Marko Živin</t>
  </si>
  <si>
    <t>4 Sistemi za analize</t>
  </si>
  <si>
    <t>To determine the size and concentration of nanoparticles</t>
  </si>
  <si>
    <t>Inštrument za merjenje velikosti in koncentracije nanodelcev</t>
  </si>
  <si>
    <t xml:space="preserve">83.498,00 </t>
  </si>
  <si>
    <t xml:space="preserve">Instrument NanoSight NS300 connected to the autosampler </t>
  </si>
  <si>
    <t>Sklop opreme za analizo biomarkerjev in molekularnih interakcij, 2. del: Inštrument  NanoSight NS300 z enoto za avtomatizirano merjenje nanodelcev</t>
  </si>
  <si>
    <t>Inštrument za detekcijo molekulskih interakcij na principu termofereze</t>
  </si>
  <si>
    <t>Access to the equipment is possible by arrangement with the custodian at the Institute of Biochemistry UL MF   (aljosa.bavec@mf.uni-lj.si).</t>
  </si>
  <si>
    <t>Možnost dostopa do opreme na Inštitutu za biokemijo glede na 
dogovor s skrbnikom opreme (aljosa.bavec@mf.uni-lj.si).</t>
  </si>
  <si>
    <t xml:space="preserve">138.043,00 </t>
  </si>
  <si>
    <t>Sklop opreme za analizo biomarkerjev in molekularnih interakcij: 1. del. Inštrument Monolith NT115 za detekcijo molekulskih interakcij</t>
  </si>
  <si>
    <t>Aljoša Bavec</t>
  </si>
  <si>
    <t>P1-0207</t>
  </si>
  <si>
    <t>P3-0067</t>
  </si>
  <si>
    <t>člani konzorcija za nakup opreme:  program-P1-0055 Inštitut za biofiziko, P3-0067 Inštitut za farmakologijo in eksperimentalno toksikologija  člani programa P3-0043 -  (Laboratorij za molekularno nevrobiologij o in Inšititut za anatomijo), IJS-  P1-0207</t>
  </si>
  <si>
    <t xml:space="preserve"> 120€ ( z DDV)  / uro uporabe naprave Seahorse analyser z operaterjem  ( zunanji uporabniki);                      b) 60€ ( z DDV) / uro uporabe z operaterjem    člani UL ) , c) člani konzorcija-interni uporabniki 0 EUR                    </t>
  </si>
  <si>
    <t>SeaHorse XFe24 analyser enables measurement of cell energy metabolism of live cells by measuring oxigen consuption and rate of glycolisis of live cells in vitro or  in small tissue samples. It enable emasurments in real time of basal eenrgy metabolism or changes in metabolism after treatment by different compounds.</t>
  </si>
  <si>
    <t xml:space="preserve">Napravo SeaHorse XFe24 analizator omogoča spremljanje energijskega metabolizma živih celic, meri spremembe porabe kisika in stopnjo glikolize (preko meritve pH) živih celic in vitro, ter manjših vzorcev tkiv. V realnem času spremlja bazalni energijski metabolizem ter hkrati omogoča meritve sprememb po predhodnem tretiranju celic z učinkovinami ali odziva pri sprotnem dodajanju različnih učinkovin, </t>
  </si>
  <si>
    <t>After prior agreement with the curator of eqiupment (bojan.bozic@mf.uni-lj.si; mojca.pavlin@mf.uni-lj.si) at the Institute of Pharmacology and Experimental Toxicology</t>
  </si>
  <si>
    <t>Dostop do opreme možen na Inštitutu za farmakologijo in ekseprimentalno toksikologijo po dogovoru s skrbnikom opreme (bojan.bozic@mf.uni-lj.si; mojca.pavlin@mf.uni-lj.si)</t>
  </si>
  <si>
    <t>System for analysis of energy metabolisms of  cells</t>
  </si>
  <si>
    <t xml:space="preserve">Sistem za spremljanje energijskega metabolizma živih celic  </t>
  </si>
  <si>
    <t>Bojan Božič</t>
  </si>
  <si>
    <t>4.03.01 Visokohitrostni video</t>
  </si>
  <si>
    <t>4.03 Gibanje</t>
  </si>
  <si>
    <t xml:space="preserve">System for the preparation and visualization of droplet microfluidics consists of micropipette puller and high speed camera. The equipment enables automated production of glass components for microfluidic chips which can be used for generation of various droplets and emulsions. </t>
  </si>
  <si>
    <t>Sistem za pripravo in vizualizacijo kapljične mikrofluidike je sestavljen iz naprave za obdelavo steklenih kapilar in hitre kamere. Oprema omogoča avtomatizirano izdelavo komponent za mikrofluidične čipe, ki jih lahko uporabljamo na tvorjenje različnih vrst kapljic in emulzij.</t>
  </si>
  <si>
    <t>System for preparation and visualization of droplet microfluidics</t>
  </si>
  <si>
    <t>Sistem za pripravo in vizualizacijo kapljične mikrofluidike</t>
  </si>
  <si>
    <t>11088, 26467</t>
  </si>
  <si>
    <t>a) 100€ ( z DDV)  / uro mikroskopije z operaterjem  ( zunanji uporabniki);                      b) 30€ ( z DDV) / uro mikroskopije samostojno (interni uporabniki )                     c) 70,00 € ( z DDV)  / uro mikroskopiranje z operaterjem (zunanji uporabniki)                    d) 20,00€ (zDDV) / uro mikroskopiranje samostojno (interni uporabniki)</t>
  </si>
  <si>
    <t xml:space="preserve">Upgrade of the existing  system of transmission electron microscopy. </t>
  </si>
  <si>
    <t>Nadgradnja obstoječega sistema presevne elektronske mikroskopije</t>
  </si>
  <si>
    <t>Access to the equipment is possible by arrangement with theInfrastructural centre BMCM, Institute of Cell Biology</t>
  </si>
  <si>
    <t>Dostop do opreme možen po dogovoru z Infrastrukturnim centrom BMCB, Inštitut za biologijo celice.</t>
  </si>
  <si>
    <t>ARRS</t>
  </si>
  <si>
    <t>Mikroskopska kamera</t>
  </si>
  <si>
    <t>Peter Veranič</t>
  </si>
  <si>
    <t xml:space="preserve">Upgrade of existing Synergy H4 system (BioTek Instruments; absorbance and fluorescence measurements) with modules for luminiscence and fluorescence polarisation, time-resolved fluorescence (TRP) and double injector. </t>
  </si>
  <si>
    <t xml:space="preserve">Nadgradnja obstoječega sistema Synergy H4 (BioTek Instruments; merjenje absorbance in fluorescence) z moduloma za luminiscenco in fluorescenčno polarizacijo, z enoto za merjenje fluorescence po času in z dvema injektorjema. </t>
  </si>
  <si>
    <t>Paket 16</t>
  </si>
  <si>
    <t>Platform for functional analysis - Functional Genomics : 2st Assembly</t>
  </si>
  <si>
    <t>Sklop za funkcijsko analizo - funkcijska genomika: Sklop 2</t>
  </si>
  <si>
    <t>člani programske skupine, člani IBK, za pedagoško delo na MF, občasno tudi zunanji (raziskovalci iz drugih fakultet UL, podjetja Roche itd.).</t>
  </si>
  <si>
    <t>4 - Sistemi za analize</t>
  </si>
  <si>
    <t>1- Spektrofotometrija</t>
  </si>
  <si>
    <t>2 - Spektrometrija</t>
  </si>
  <si>
    <t>3 - Karakterizacija materialov</t>
  </si>
  <si>
    <t>Platform for functional analysis - Functional Genomics : 1st Assembly</t>
  </si>
  <si>
    <t>Sklop za funkcijsko analizo - funkcijska genomika: Sklop 1</t>
  </si>
  <si>
    <t>Inštitut za farmakologijo</t>
  </si>
  <si>
    <t>https://www.mf.uni-lj.si/application/files/7415/8391/7733/Razpolozljiva_raziskovalna_oprema_UL_MF.pdf</t>
  </si>
  <si>
    <t>Multiplex measuring of specific protein concentrations in  cell culture medium, cell homogenates or blood samples.</t>
  </si>
  <si>
    <t>Multipleksno merjenje koncentracije specifičnih proteinov v mediju za celične kulture, celičnih homogenatih ali v vzorcih krvi.</t>
  </si>
  <si>
    <t>MAGPIX with xPONENT 4.2</t>
  </si>
  <si>
    <t>MAGPIX z xPONENT 4.2</t>
  </si>
  <si>
    <t>Matej Podbregar</t>
  </si>
  <si>
    <t>Člani programske skupine P3-054</t>
  </si>
  <si>
    <t>Projekti in programi v okviru programske skupine P3-054</t>
  </si>
  <si>
    <t>http://www.mf.uni-lj.si/ris/oprema</t>
  </si>
  <si>
    <t xml:space="preserve">ION S5 SYSTEM         </t>
  </si>
  <si>
    <t xml:space="preserve">ION S5 SYSTEM               </t>
  </si>
  <si>
    <t>Motorised inverted microscope Axko Observer Z1</t>
  </si>
  <si>
    <t>Motoriziran invertni mikroskop Axio Observer Z1</t>
  </si>
  <si>
    <t>P3 310</t>
  </si>
  <si>
    <t>Imaging live and fixed cells, storage and analysis of images</t>
  </si>
  <si>
    <t>Slikanje živih in fiksiranih celic, shranjevanje in analiza slik</t>
  </si>
  <si>
    <t>System for DNA delivery in cells</t>
  </si>
  <si>
    <t>Sistem za vnos DNK v celice</t>
  </si>
  <si>
    <t>Glej vrstico 55 povečanje vrednosti konfokalnega mikroskopa</t>
  </si>
  <si>
    <t>Nadgradnja konfokalnega mikroskopa</t>
  </si>
  <si>
    <t>Glej vrstico 36 povečanje vrednosti sistema za biofizikalno karakterizacijo</t>
  </si>
  <si>
    <t>Nadgradnja sistema za bifizikalno karakterizacijo na podlagi pritrjenih celic</t>
  </si>
  <si>
    <t>Individualna nabava</t>
  </si>
  <si>
    <t>http://www.imi.si/raziskovalna-dejavnost/raziskovalna-oprema</t>
  </si>
  <si>
    <t>28,00 €/uro</t>
  </si>
  <si>
    <t>500,00 €/uporabo</t>
  </si>
  <si>
    <t>Analizator
uporabljamo za določanje 
različnih populacij in subpopulacij
 imunskih celic v suspenziji ter 
za merjenje lastnosti posameznih
 delcev.</t>
  </si>
  <si>
    <t>Analizator uporabljamo za določanje različnih populacij in subpopulacij  imunskih celic v suspenziji ter za merjenje lastnosti posameznih delcev.</t>
  </si>
  <si>
    <t>Service offered only highly qualified lab. personnel</t>
  </si>
  <si>
    <t>Oprema dostopna po dogovoru - potrebno znanje dela z nevarnimi MO</t>
  </si>
  <si>
    <t>MagPix System</t>
  </si>
  <si>
    <t>Oprema za analizo in detekcijo patogenih organizmov</t>
  </si>
  <si>
    <t>Tatjana Avšič</t>
  </si>
  <si>
    <t>P3―0338</t>
  </si>
  <si>
    <t>J3―4076</t>
  </si>
  <si>
    <t>J5―4230, L3―4255</t>
  </si>
  <si>
    <t>27580,  10779,  18825,  28326</t>
  </si>
  <si>
    <t>P3-0019</t>
  </si>
  <si>
    <t>Paket 14</t>
  </si>
  <si>
    <t>http://www.mf.uni-lj.si/CKF</t>
  </si>
  <si>
    <t>50,00 €/h</t>
  </si>
  <si>
    <t>MRI, MRS, DTI, tractography, DWI, whole body DWI, BOLD fMRI, VBM, ASL etc.</t>
  </si>
  <si>
    <t>MRI, MRS, DTI, traktografija, DWI, DWI celega telesa, BOLD fMRI, ASL, VBM</t>
  </si>
  <si>
    <t>Magnetno resonančni tomograf</t>
  </si>
  <si>
    <t>Dušan Šuput</t>
  </si>
  <si>
    <t>projekti in program v okviru prog.skupine         P1-0104;                             partnerske inštitucije Konzorcija za bio-čipe                             ( http://cfgbc.mf.uni-lj.si/)</t>
  </si>
  <si>
    <t>http://www.mf.uni-lj.si/IBK/oprema</t>
  </si>
  <si>
    <t>glede na izvajalca; različni profili opreraterjev; glede na potrebe postopka uporabnika / naročnika</t>
  </si>
  <si>
    <t>new generation of desktop sequencer; help with metagenomics studies,  sequencing of amplicons, sequencing of "de novo" sequencing of target segments using the "Sequence Capture"</t>
  </si>
  <si>
    <t>Namizni sekvenator nove generacije; pomoč pri metagenomskih študijah, sekvenciranje amplikonov, sekvenciranje "de novo", sekvenciranje tarčnih odsekov z metodo "Sequence capture"</t>
  </si>
  <si>
    <t>Access to the Centre for Functional Genomics and Bio-Chips is possible by agreement with management and workers CFGBC or by reservation on CFGBC @mf.uni-lj.si</t>
  </si>
  <si>
    <t>Možnost dostopa v Center za funkcijsko genomiko in bio-čipe ( CFGBC)   glede na dogovor z vodstvom in zaposlenimi v  CFGBC ali preko elektronske pošte: CFGBC @mf.uni-lj.si</t>
  </si>
  <si>
    <t>Highperformanced integrated system; sequencer</t>
  </si>
  <si>
    <t>Visokozmogljivostni integrirani sistem za biočipe na kroglicah</t>
  </si>
  <si>
    <t xml:space="preserve">Paket 14              </t>
  </si>
  <si>
    <t>2011,      2015</t>
  </si>
  <si>
    <t xml:space="preserve">Nanomehano-optična mikroskopija za biomedicino                            Nadgradnja konfokalnega mikroskopa </t>
  </si>
  <si>
    <t>večina projektov na MF</t>
  </si>
  <si>
    <t>2 do 5 let</t>
  </si>
  <si>
    <t>14, 19</t>
  </si>
  <si>
    <t>The equipment is a basis for server and network services of Faculty of Medicine.</t>
  </si>
  <si>
    <t xml:space="preserve">Oprema zagotavlja strežniško in omrežno podporo osrednjim storitvam Medicinske fakultete. </t>
  </si>
  <si>
    <t>The equipment is integrated into the computer network and serves all users who access services offered by Faculty of Medicine.</t>
  </si>
  <si>
    <t>Oprema je vgrajena v računalniško omrežje in služi vsem uporabnikom, ki dostopajo do storitev na Medicinski fakulteti.</t>
  </si>
  <si>
    <t>Central server and network equipment of Faculty of Medicine - part 1 and part 2</t>
  </si>
  <si>
    <t>2009, 
2010</t>
  </si>
  <si>
    <t>Oprema za osrednjo 
strežniško in omrežno 
podporo na Medicinski 
fakulteti - 1. in 2. sklop</t>
  </si>
  <si>
    <t>Janez Stare</t>
  </si>
  <si>
    <t>Univerza v Ljubljani, Medicinska fakulteta</t>
  </si>
  <si>
    <t>člani programske skupine, člani Inštituta za biokemijo, Onkološki inštitut</t>
  </si>
  <si>
    <t>projekti in program v okviru prog.skupine         P1-0104</t>
  </si>
  <si>
    <t xml:space="preserve">glede na izvajalca; različni profili opreaterjev, </t>
  </si>
  <si>
    <t>http://ibk.mf.uni-lj.si/equipment/las-4000.html</t>
  </si>
  <si>
    <t xml:space="preserve">Assembly 2: Fujilm LAS 4000 is an imaging system with six interchangeable light sources, a five position filter turret, and a 3.2-megapixel Sepper CCD imaging chip, enabling a range of applications including fluorescence, chemiluminescence, bioluminescence, and in vivo imaging.  </t>
  </si>
  <si>
    <t xml:space="preserve">Sklop 2: Fujifilm LAS 4000 je enota za zajemanje podob s šestimi zamenljivimi viri svetlobe, petimi filtri in 3.2-MP kamero CCD, ki omogoča različne aplikacije, kot so kemoluminiscenčno, fluorescenčno, bioluminiscenčno zaznavanje  in in- vivo slikanje.       </t>
  </si>
  <si>
    <t>High-throughput sequencing platform equipment, for Genome Sequencer FLX (Roche) -2nd Assembly</t>
  </si>
  <si>
    <t>Sklop za visokozmogljivostno 
določanje nukleotidnih 
zaporedij, Genome Sequencer 
FLX (Roche) – 2. sklop</t>
  </si>
  <si>
    <t xml:space="preserve">glede na izvajalca; različni profili opreaterjev; </t>
  </si>
  <si>
    <t>4-sistemi za analize</t>
  </si>
  <si>
    <t>http://ibk.mf.uni-lj.si/equipment/quickgene-810.html</t>
  </si>
  <si>
    <t xml:space="preserve">Assembly 1: Quickgene-810 is an automated system for isolation of DNA/RNA from varied samples with high quality and high yield. Fujilm LAS 4000 is an imaging system with six interchangeable light sources, a five position filter turret, and a 3.2-megapixel Sepper CCD imaging chip, enabling a range of applications including fluorescence, chemiluminescence, bioluminescence, and in vivo imaging.
</t>
  </si>
  <si>
    <t xml:space="preserve">Sklop 1: Quickgene-810 je enota za izolacijo nukleinskih kislin omogoča izolacijo DNA in RNA iz majhnih količin bioloških vzorcev z visokim izkoristkom. 
</t>
  </si>
  <si>
    <t xml:space="preserve">Paket 14 </t>
  </si>
  <si>
    <t>High-throughput sequencing platform equipment, for Genome Sequencer FLX (Roche) -1st Assembly</t>
  </si>
  <si>
    <t>Sklop za visokozmogljivostno 
določanje nukleotidnih 
zaporedij, Genome Sequencer 
FLX (Roche) – 1. sklop</t>
  </si>
  <si>
    <t>4,11,17</t>
  </si>
  <si>
    <t>http://www.mf.uni-lj.si/ifet</t>
  </si>
  <si>
    <t>27,50 €/uro</t>
  </si>
  <si>
    <t>Quanta SC MPL enables analysis of different cell paramethers use of 3 type fluorescens, cell number analysis and cell volume analysis with use of Counter volume.</t>
  </si>
  <si>
    <t>Quanta SC MPL omogoča sočasno merjenje 3 fluorescenc, analizo različnih celičnih parametrov in uporabo kitov za merjenje le-teh, merjenje št.celic in celičnega volumna s metodo Coulter volumen.</t>
  </si>
  <si>
    <t>Access for external consumers is possible with preagreement with management and according with rules and conditions for use, preagreement is possible via e-mail: katarina.cerne@mf.uni-lj.si .</t>
  </si>
  <si>
    <t>Možnost dostopa za zunanje uporabnike po predhodnem dogovoru s skrbnikom (preko elektronske pošte: katarina.cerne@mf.uni-lj.si) in v skladu z dogovorom med uporabniki.</t>
  </si>
  <si>
    <t>Flow cytometer Cell Lab QUANTA SC MPL</t>
  </si>
  <si>
    <t>Pretočni citometer Cell Lab QUANTA SC MPL</t>
  </si>
  <si>
    <t>Katarina Černe</t>
  </si>
  <si>
    <t>projekti in program v okviru prog.skupine         P1-0104;                             partnerske inštitucije Konzorcija za bio-čipe ( http://cfgbc.mf.uni-lj.si/)</t>
  </si>
  <si>
    <t>Paket 13</t>
  </si>
  <si>
    <t>http://cfgbc.mf.uni-lj.si/</t>
  </si>
  <si>
    <t>a) 16,50 € ( brez DDV)  / uro skeniranja                      ( partnerji Konzorcija za bio-čipe);                      b) 26,40 € ( brez DDV) / uro skeniranja; akademski ne-člani  Konzorcija za bio-čipe;                      c) 33,00 € ( brez DDV)  / uro skeniranja                      ( ne- akademski ne-člani Konzorcija za bio-čipe)</t>
  </si>
  <si>
    <t>a) 36,00 € ( brez DDV)  cena za storitev hibridizacije in spiranja             ( partnerji Konzorcija za bio-čipe);                      b) 70,00 € ( brez DDV) ; akademski ne-člani  Konzorcija za bio-čipe;                      c) 106,00 € ( brez DDV)                       ( ne- akademski ne-člani Konzorcija za bio-čipe)</t>
  </si>
  <si>
    <t>a) 36,00 € ( brez DDV)  cena za storitev hibridizacije in spiranja              ( partnerji Konzorcija za bio-čipe);                      b) 70,00 € ( brez DDV) ; akademski ne-člani  Konzorcija za bio-čipe;                      c) 106,00 € ( brez DDV)                       ( ne- akademski ne-člani Konzorcija za bio-čipe)</t>
  </si>
  <si>
    <t>Assemly B: set of aparatures for reading and analysing comercional litographic DNA chips of high density:  - mircoprocessor gieded hibridisation station with standardized protocols for hibridization lithographic DNA high density.  - color laser reader of high definition with softwer and computer equipment, which allows to analysis and statistical prosess of  data from lithographic DNA chips of high density</t>
  </si>
  <si>
    <t xml:space="preserve"> Sklop B: komplet aparatur za čitanje in analizo komercialnih
  litografskih DNA čipov visoke gostote ; - mikroprocesorska vodena hibridizacijska postaja s standardiziranimi protokoli za hibridizacijo litografskih DNA
    čipov visoke gostote.   - barvni laserski čitalec visoke ločljivosti s programsko in računalniško opremo, ki omogoča analizo in statistično obdelavo
    podatkov litografskih DNA čipov velike gostote
</t>
  </si>
  <si>
    <t>consulting,  preparing and analysing bio-chips; access to the Centre for functional genomics and bio-chips is possible by agreement with management and workers CFGBC or by reservation on CFGBC @mf.uni-lj.si</t>
  </si>
  <si>
    <t>Equipment for preparing a
nd analysing bio-chips of low density ( upgrade of Center for functional genomics and bio-chips ; assembly II)</t>
  </si>
  <si>
    <t>2007, 
2008</t>
  </si>
  <si>
    <t>Oprema za pripravo in analizo bio-čipov nizke gostote (nadgradnja Centra za funkcijsko genomiko in bio-čipe; sklop 2)</t>
  </si>
  <si>
    <t>6135,       6013</t>
  </si>
  <si>
    <t>Radovan Komel,    Damjana Rozman</t>
  </si>
  <si>
    <t>25,00 €/uro</t>
  </si>
  <si>
    <t>21,00 €/uro</t>
  </si>
  <si>
    <t>Laser tweezer 
manipulations 
in living cells</t>
  </si>
  <si>
    <t>Laserska pinceta za mehanično manipulacijo delov celice</t>
  </si>
  <si>
    <t xml:space="preserve">The equipment is depriciated. (In use at
Dr. Poberaj). Reservation with the equipment coordinator at least 30 days in advance. The booking in accordance to availability. Term use in 24-hour time period. </t>
  </si>
  <si>
    <t xml:space="preserve">Oprema je amortizirana, v uporabi pri dr. Poberaj. Najava pri skrbniku opreme najmanj 30 dni pred želenim terminom uporabe. Določen termin v skladu z razpoložljivostjo. Terminska souporaba v 24-urnih sklopih. </t>
  </si>
  <si>
    <t>Paket 10</t>
  </si>
  <si>
    <t>Cell Surgery</t>
  </si>
  <si>
    <t>Celična kirurgija</t>
  </si>
  <si>
    <t>8851, 3702</t>
  </si>
  <si>
    <t>Igor Poberaj /
Robert Zorec</t>
  </si>
  <si>
    <t xml:space="preserve">Univerza v Ljubljani, Medicinska
 fakulteta </t>
  </si>
  <si>
    <t>Laser tweezer 
manipulations in
 living cells</t>
  </si>
  <si>
    <t>Image analysis
 network system</t>
  </si>
  <si>
    <t>Mrežni sistem za 
analizo slike</t>
  </si>
  <si>
    <t>Igor Poberaj 
/Robert Zorec</t>
  </si>
  <si>
    <t xml:space="preserve">Univerza v Ljubljani, Medicinska 
fakulteta </t>
  </si>
  <si>
    <t>glede na izvajalca; različni profili opreaterjev; uvajanje novih uporabnikov 28,00 €/uro</t>
  </si>
  <si>
    <t>4-Sistem za analizo</t>
  </si>
  <si>
    <t>18,00 €/uro</t>
  </si>
  <si>
    <t>Flow cytometer is used 
to detect various population 
and subpopulation of immune 
cells in suspension and to 
measure the property of individual 
particles.</t>
  </si>
  <si>
    <t>Pretočni citometer 
uporabljamo za določanje 
različnih populacij in subpopulacij
 imunskih celic v suspenziji ter 
za merjenje lastnosti posameznih
 delcev.</t>
  </si>
  <si>
    <t>Service offered only experienced personnel familiar with use of computers.</t>
  </si>
  <si>
    <t>Oprema dostopna po dogovoru - potrebno znanje dela z pretočnim citometrom in računalniki.</t>
  </si>
  <si>
    <t>142702            +22475</t>
  </si>
  <si>
    <t>Flow cytometer</t>
  </si>
  <si>
    <t>Pretočni citometer</t>
  </si>
  <si>
    <t>Uporaba v lastne namene ali v okviru sodelovanja z inštituti MF</t>
  </si>
  <si>
    <t>HPLC is used for separation 
of low molecular weight 
molecules</t>
  </si>
  <si>
    <t>HPLC omogoča ločevanje 
komponent z nizko molekulsko 
maso na koloni z ustreznim 
nosilcem s pomočjo topila 
(mobilne faze), ki pod visokim 
pritiskom potuje skozi kolono.  
Omogoča tudi analizo radioaktivno 
označenih vzorcev.</t>
  </si>
  <si>
    <t>Equipment available for the researchers of the  Institute of Biochemistry and their collaborators</t>
  </si>
  <si>
    <t>HPLC System</t>
  </si>
  <si>
    <t>Sistem za visokotlačno tekočinsko kromatografijo</t>
  </si>
  <si>
    <t>113,00 €/uporabo</t>
  </si>
  <si>
    <t>Treatment
 available 
24 hours 
a day.</t>
  </si>
  <si>
    <t>Barokomora je namenjena za zdravljenje določenih obolenj. Cena enega standardnega potopa (15m 90 minut O2) 113 EUR.</t>
  </si>
  <si>
    <t>Hyperbaric 
chamber</t>
  </si>
  <si>
    <t>2000,
2001</t>
  </si>
  <si>
    <t>Barokomora</t>
  </si>
  <si>
    <t>Žarko Finderle</t>
  </si>
  <si>
    <t>Inštitut za fiziologijo</t>
  </si>
  <si>
    <t>210,00 €/uporabo</t>
  </si>
  <si>
    <t>Only for bilateral research projects.</t>
  </si>
  <si>
    <t>Oprema je namenjena neinvazivnemu spremljanju in ocenjevanju delovanja srčno-žilnega sistema pri človeku. Cena ene meritve je 280 EUR za eno meritev.</t>
  </si>
  <si>
    <t>System for 
noninvasive 
cardiovascular
 testing</t>
  </si>
  <si>
    <t>2007, 2008</t>
  </si>
  <si>
    <t>Sklop za neinvazivno spremljanje in ocenjevanje delovanja srčno-žilnega sistema pri človeku</t>
  </si>
  <si>
    <t>Cankar Ksenija</t>
  </si>
  <si>
    <t>The equipment is a foundation for the high availability, reliability, throughput and upgradability of the core network of Faculty of Medicine</t>
  </si>
  <si>
    <t>Oprema zagotavlja ustrezno razpoložljivost, zanesljivost, zmogljivost in nadgradljivost osrednjega dela omrežja Medicinske fakultete.</t>
  </si>
  <si>
    <t>Equipment for increasing throughput and availability of the core network of Faculty of Medicine</t>
  </si>
  <si>
    <t>Oprema za povišanje hitrosti in razpoložljivosti osrednjega dela omrežja Medicinske fakultete</t>
  </si>
  <si>
    <t>Emil Hudomalj</t>
  </si>
  <si>
    <t>J3-0031</t>
  </si>
  <si>
    <t>22,00 €/uro</t>
  </si>
  <si>
    <t>Equipment for 
microfluorimetry</t>
  </si>
  <si>
    <t>2006,
2007</t>
  </si>
  <si>
    <t>Oprema za mikrofluorimetrijo</t>
  </si>
  <si>
    <t>5236 - analizator genetski (93.062)</t>
  </si>
  <si>
    <t>LightCycler 2.0 – Nucleic acid amplification</t>
  </si>
  <si>
    <t>Pomnoževalnik DNK, LightCycler 2.0 – pomnoževanje NK</t>
  </si>
  <si>
    <t xml:space="preserve"> Mini center for detection
 and documentation of characteristics of rare pathogens.</t>
  </si>
  <si>
    <t>Detekcijski in dokumentacijski mini center za raziskovanje značilnosti manj pogostih patogenih mikrobov</t>
  </si>
  <si>
    <t>Miroslav Petrovec</t>
  </si>
  <si>
    <t>1615 - sistem za biof.  karakterizacijo celic (100.800);                            povečanje vrednosti osnovnega sredstva (Paket 16)</t>
  </si>
  <si>
    <t>contactless manipulation (IR laser, 1064 nm) of dielectric particles within the microscope field of view</t>
  </si>
  <si>
    <t>brezkontaktna manipulacija (IR laser, 1064 nm) dielektričnih delcev v vidnem polju mikroskopa</t>
  </si>
  <si>
    <t>use of equipment by individual agreement</t>
  </si>
  <si>
    <t>po individualnem dogovoru</t>
  </si>
  <si>
    <t>Paket 13                          Paket 16</t>
  </si>
  <si>
    <t>132,114,14     +30.903,94</t>
  </si>
  <si>
    <t>Optical tweezers</t>
  </si>
  <si>
    <t>2008, 2015</t>
  </si>
  <si>
    <t>Sistem za biofizikalno karakterizacijo na podlago pritrjenih celic                                      Nadgradnja sistema za biofizikalno karakterizacijo na podlago pritrjenih celic</t>
  </si>
  <si>
    <t>Bojan Božič,            Jure Derganc</t>
  </si>
  <si>
    <t>P1-170-35</t>
  </si>
  <si>
    <t xml:space="preserve"> can be used for concentration  of samples for RT-PCR analysis as well as samples of proteins and lipids</t>
  </si>
  <si>
    <t>Oprema omogoča pripravo vzorcev za kvantitativni RT-PCR analizo ter pripravo vzorcev proteinov in lipidov</t>
  </si>
  <si>
    <t>Opremo uporabljamo sodelavci Inštituta za biokemijo in sodelavci iz drugih inštitucij s katerimi preko projektov sodelujemo pri raziskovalnem delu</t>
  </si>
  <si>
    <t>Vacuum SpeedVac 
Concentrator</t>
  </si>
  <si>
    <t>Oprema za študij izražanja genov. Sklop 2.- Oprema za vakumsko koncentriranje vzorcev</t>
  </si>
  <si>
    <t>L3-3648</t>
  </si>
  <si>
    <t>Real-time PCR system 7500, with PC tower</t>
  </si>
  <si>
    <t>Oprema omogoča proučevanje izražanje genov, pa tudi alelno diskriminacijo enonukleotidnih polimorfizmov (SNP).</t>
  </si>
  <si>
    <t>Real-time PCR system
 7500, with PC tower</t>
  </si>
  <si>
    <t>Oprema za študij izražanja genov. Sklop 1. - Oprema za kvantitaivni PCR in post PCR analizo</t>
  </si>
  <si>
    <t>Paket 12</t>
  </si>
  <si>
    <t>60,00 €/uporabo</t>
  </si>
  <si>
    <t>2173 - sistem za ocenjevanje oksidativnega stresa (41.108)</t>
  </si>
  <si>
    <t>Oprema je namenjena izključno za raziskovalne namene. Metoda za oceno poškodb DNA izoliranih celic s kometnim testom. Cena ene meritve je 620 EUR za 10 vzorcev.</t>
  </si>
  <si>
    <t>DNA injury assement with "Comet test"</t>
  </si>
  <si>
    <t>Sistem za ocenjevanje oksidativnega stresa</t>
  </si>
  <si>
    <t>2-5let</t>
  </si>
  <si>
    <t>603-sistem UPS (4.287) 606-mrežno stikalo (335,00) 611-stikalo mrežno (3.719) 630-preklopnik (14.027) 642-strežnik (13.409) 638-zunanji disk (162,00)</t>
  </si>
  <si>
    <t>The equipment is a basis for server and network services used for statistical processing.</t>
  </si>
  <si>
    <t>Oprema zagotavlja strežniško in omrežno podporo statističnim obdelavam.</t>
  </si>
  <si>
    <t>The equipment is integrated into the computer network and serves all users who access statistical services offered by Faculty of Medicine.</t>
  </si>
  <si>
    <t>Sytem for statistical analysis of medical data</t>
  </si>
  <si>
    <t>2005, 2006</t>
  </si>
  <si>
    <t>Sistem za statistično analizo podatkov v medicini</t>
  </si>
  <si>
    <t>604-požarna pregrada (18.151) 610- diskovno polje (27.407) + računalniški program</t>
  </si>
  <si>
    <t>The equipment is a basis for security services and for the control of the network of Faculty of Medicine. It serves also as a disk storage for central network services of Faculty of Medicine.</t>
  </si>
  <si>
    <t>Oprema zagotavlja zaščito omrežja Medicinske fakultete ter nadzor delovanja in nudi diskovni prostor osrednjim omrežnim storitvam na Medicinski fakulteti.</t>
  </si>
  <si>
    <t>Central equipment for research on Faculty of Medicine</t>
  </si>
  <si>
    <t>Raziskovalna osrednja oprema na MF</t>
  </si>
  <si>
    <t>24927,15667,10779</t>
  </si>
  <si>
    <t>J3-0029</t>
  </si>
  <si>
    <t>J3-2317</t>
  </si>
  <si>
    <t>27580,10779,18825,28326</t>
  </si>
  <si>
    <t>10,11,70</t>
  </si>
  <si>
    <t>The equipment is mostly used for measurements of intenal calcium and hydrogen ion concentrations</t>
  </si>
  <si>
    <t>Oprema je namenjena predvsem meritvam intracelularne koncentracije ionov, predvsem Ca2+ in H+ ter za namen epifluorescenčne mikroskopije</t>
  </si>
  <si>
    <t>Te equipment is available to other institutions up to 8 hr weekly. The price is set according to the actual material costs, but so far most of the use was done in collaboration and joint publications.</t>
  </si>
  <si>
    <t>Oprema je na voljo drugim raziskovalcem do 8 ur tedensko. Cena se oblikuje glede na materialne stroške, večinoma pa gre za sodelovanje.</t>
  </si>
  <si>
    <t>Laboratory for microspectrofluorimetry</t>
  </si>
  <si>
    <t>2005,
2006</t>
  </si>
  <si>
    <t>Laboratorij za mikrospektrofluorimetrijo</t>
  </si>
  <si>
    <t>J3-2155</t>
  </si>
  <si>
    <t>605-mrežno stikalo (7.431) 609-tračna enota (11.049) 633-ohišje USB (646,00) 634-klima naprava (4.139) 640-mrežno stikalo (12.237)</t>
  </si>
  <si>
    <t>The equipment is a basis for server and network services used by bibliographic applications.</t>
  </si>
  <si>
    <t>Oprema zagotavlja strežniško in omrežno podporo bibliografskim aplikacijam.</t>
  </si>
  <si>
    <t>The equipment is integrated into the computer network and serves all users who access the bibliographic services offered by Faculty of Medicine.</t>
  </si>
  <si>
    <t>System for data input and analysis of bibliographic data in Slovenian biomedicine</t>
  </si>
  <si>
    <t>Sistem za zajemanje in analizo bibliografskih podatkov v medecini za Slovenijo</t>
  </si>
  <si>
    <t>Jure Dimec</t>
  </si>
  <si>
    <t>Elektroforeza</t>
  </si>
  <si>
    <t>45,00 €/uro</t>
  </si>
  <si>
    <t>20,00 €/uro</t>
  </si>
  <si>
    <t>Equipment is used for two-dimensional electophoretic analysis of protein expression.</t>
  </si>
  <si>
    <t xml:space="preserve">Raziskovalna oprema se uporablja za analizo izražanja proteinov s pomočjo dvo-dimenzionalne elektroforeze. </t>
  </si>
  <si>
    <t>Other institution can use system up to 16 hours per week. Equipment is available at Institut for Pathology, Department for Molecular Genetics, Zaloška 4.</t>
  </si>
  <si>
    <t>Druge raziskovalne organizacije lahko koristijo opremo do 16 ur tedensko. Oprema je na voljo na Inštitutu za patologijo, Oddelek za molekularno genetiko, Zaloška 4.</t>
  </si>
  <si>
    <t>Two-dimensional Electrophoresis for Protein Expression Analysis</t>
  </si>
  <si>
    <t>Sistem za analizo ekspresije proteinov s pomočjo dvodimenzionalne elektroforeze</t>
  </si>
  <si>
    <t>Damjan Glavač</t>
  </si>
  <si>
    <t xml:space="preserve">601-klima naprava (3.271) 602-klima naprava (3.271) 603-sistem UPS (4.287) 607-strežnik (8.117) 608-strežnik (8.117) 641-diskovno polje (14.673) 643- računalnik prenosni (1.583) </t>
  </si>
  <si>
    <t>The equipment is a basis for network services of Faculty of Medicine.</t>
  </si>
  <si>
    <t>Oprema zagotavlja osrednjo strežniško podporo omrežnim storitvam Medicinske fakultete.</t>
  </si>
  <si>
    <t>Central servers for research on Faculty of Medicine</t>
  </si>
  <si>
    <t>Strežniška raziskovalna osrednja oprema na MF</t>
  </si>
  <si>
    <t>J4-1019</t>
  </si>
  <si>
    <t>P0-0043</t>
  </si>
  <si>
    <t>Scintillation counter, luminometer, image analysis of gels</t>
  </si>
  <si>
    <t>Scintilacijski števec, luminometer, slikovna analiza gelov</t>
  </si>
  <si>
    <t>Prior agreement with the curator and principal investigator of the program</t>
  </si>
  <si>
    <t>Po dogovoru s skrbnikom in vodjo programa P3-0171</t>
  </si>
  <si>
    <t>Equipment for measuring gene expression in excitable and other tissues</t>
  </si>
  <si>
    <t>2004,
2005</t>
  </si>
  <si>
    <t>Oprema za meritve izražanja genov v živčevju in mišicah</t>
  </si>
  <si>
    <t>15,00 €/uro</t>
  </si>
  <si>
    <t>25,00 €/uporabo</t>
  </si>
  <si>
    <t>4546 - parni sterilizator (avtoklav)</t>
  </si>
  <si>
    <t>Autoclave – doubleside version designed for decontamination of highly patgogenic microorganisms in all kinds of material, liquid and media.</t>
  </si>
  <si>
    <t xml:space="preserve">Parni sterilizator (avtoklav) v dvostenski izvedbi je namenjen za dekontaminacijo visoko nevarnih mikrorooganizmov v vseh materialih, tekočinah in gojiščih.
 </t>
  </si>
  <si>
    <t>15,00 €/uporabo</t>
  </si>
  <si>
    <t xml:space="preserve">Nikon-ECLIPSE 80i – fluorescent microscope with digital detection system and computer projection of picture outside of the BSL3 laboratory.
</t>
  </si>
  <si>
    <t xml:space="preserve">Nikon-ECLIPSE 80i - mikroskop s fluorescenčnim sistemom ter sistemom za digitalno detekcijo, ki preko računalniškega sistema omogoča projekcijo slike tudi v prostor izven laboratorija 3. stopnje biološke varnosti (P 3), kjer se bo mikroskop sicer uporabljal.  </t>
  </si>
  <si>
    <t>System for detection, analysis and decontamination of highly pathogenic microorganisms</t>
  </si>
  <si>
    <t>2004, 2005</t>
  </si>
  <si>
    <t>Sklop raziskovalne opreme za detekcijo, analizo in uničevanje visoko nevarnih patogenov</t>
  </si>
  <si>
    <t>člani konzorcija in člani programske skupine</t>
  </si>
  <si>
    <t>P3-108</t>
  </si>
  <si>
    <t>50,00 €/uro</t>
  </si>
  <si>
    <t>7. fluorescenčna</t>
  </si>
  <si>
    <t>4. optična mikroskopija</t>
  </si>
  <si>
    <t>3. karakterizacija materialov</t>
  </si>
  <si>
    <t>spletna stran v delu</t>
  </si>
  <si>
    <t xml:space="preserve">80,00 €/uro z raziskovalcem; 30,00 €/uro samostojno </t>
  </si>
  <si>
    <t>The microscope with the ApoTome attachment is used for the analysis of  fluorescently labelled cells (tissue) in x, y and z axis. The system enables optical sectioning and a 3D reconstruction of the speciment.</t>
  </si>
  <si>
    <t>Mikroskop z dodatkom ApoTome je namenjen za analizo fluorescenčno označenih celic (tkiva) po x,y,z osi preparata. Omogoča optično rezanje in 3D rekonstrukcijo slike preparata.</t>
  </si>
  <si>
    <t>Members of the consortium have, by the contract, a free access to the microscope for 4 hours per week as for the initial participation of 1000000 SIT ( 4000 EUR) or proportionally
 to the participation value.</t>
  </si>
  <si>
    <t>Za člane konzorcija je po pogodbi določena prosta uporaba mikroskopa po 4 ure tedensko za začetni vložek 1000000 sit (4000EUR) oziroma sorazmerno deležu prispevka pri nakupu.</t>
  </si>
  <si>
    <t xml:space="preserve">Mikroskop Axio Imager z dodatkom ApoTome </t>
  </si>
  <si>
    <t xml:space="preserve">Janja Majhenc </t>
  </si>
  <si>
    <t>10,00 €/uro</t>
  </si>
  <si>
    <t xml:space="preserve">10,00 €/uro </t>
  </si>
  <si>
    <t>34,42 €/uro</t>
  </si>
  <si>
    <t>Fluorescence microscopy (Ar-laser, 488 nm) in the adsorbed layer, thickness up to 200 nm</t>
  </si>
  <si>
    <t>Fluorescentna mikroskopija (Ar-laser, 488 nm) v adsorbirani plasti debeline do 200 nm</t>
  </si>
  <si>
    <t>Use of equipment by individual agreement</t>
  </si>
  <si>
    <t>Po individualnem dogovoru</t>
  </si>
  <si>
    <t>112.669 + 122.575,81 = 235.244,81</t>
  </si>
  <si>
    <t>Sistem za mikroskopijo TIRF ("total internal reflection fluorescence")</t>
  </si>
  <si>
    <t>Imaging live and fixed cell in 5D, storage and analysis of images</t>
  </si>
  <si>
    <t>Slikanje živih in fiksiranih celic v 5D, shranjevanje in analiza slik</t>
  </si>
  <si>
    <t>Equipment for multichannel dynamic microscopy imaging</t>
  </si>
  <si>
    <t>Oprema za večkanalno mikroskopsko dinamično slikanje</t>
  </si>
  <si>
    <t>Marko Kreft</t>
  </si>
  <si>
    <t>Nina Gale</t>
  </si>
  <si>
    <t>spletna stran ne obstaja</t>
  </si>
  <si>
    <t>60€/uro</t>
  </si>
  <si>
    <t>20€/uro</t>
  </si>
  <si>
    <t>40€/uro</t>
  </si>
  <si>
    <t>3649 - sistem za lasersko mikrodisekcijo (101.483)
3662 - sistem za lasersko mikrodisekcijo (31.555)</t>
  </si>
  <si>
    <t>Equipment is used for tissue laser microdisection.</t>
  </si>
  <si>
    <t>Raziskovalna oprema se uporablja za lasersko mikrodisekcijo tkiva.</t>
  </si>
  <si>
    <t>System for Laser Microdissection</t>
  </si>
  <si>
    <t>Sistem za lasersko mikrodisekcijo</t>
  </si>
  <si>
    <t>a) 40,00 € ( brez DDV)   cena za storitev hibridizacije in spiranja             ( partnerji Konzorcija za bio-čipe);                      b) 60,00 € ( brez DDV)  ; akademski ne-člani  Konzorcija za bio-čipe;                      c) 80,00 € ( brez DDV)                    ( ne- akademski ne-člani Konzorcija za bio-čipe)</t>
  </si>
  <si>
    <t>Equipment for automatic hibridization and washing  chips</t>
  </si>
  <si>
    <t>Aparatura za avtomatsko  hibridizacijo in spiranje DNA čipov</t>
  </si>
  <si>
    <t>Consulting,  preparing and analysing bio-chips; access to the Centre for functional genomics and bio-chips is possible by agreement with management and workers CFGBC or by reservation on CFGBC @mf.uni-lj.si</t>
  </si>
  <si>
    <t xml:space="preserve">Equipment for preparing and analysing bio-chips </t>
  </si>
  <si>
    <t>Oprema za pripravo in analizo bio-čipov - sklop II</t>
  </si>
  <si>
    <t>Mally</t>
  </si>
  <si>
    <t>J3-2268</t>
  </si>
  <si>
    <t>Janja Majhenc</t>
  </si>
  <si>
    <t>15,79 €/uro</t>
  </si>
  <si>
    <t>14,39 €/uro</t>
  </si>
  <si>
    <t>1,40 €/uro</t>
  </si>
  <si>
    <t>Fluorescence microscopy (Hg-arc lamp)</t>
  </si>
  <si>
    <t>Fluorescentna mikroskopija (Hg obločna luč)</t>
  </si>
  <si>
    <t>Fluorescence microscope w/ cooled CCD B/W camera, Nikon Diaphot 200</t>
  </si>
  <si>
    <t>Sistem za analizo optično mikroskopske slike</t>
  </si>
  <si>
    <t>J4-2022,</t>
  </si>
  <si>
    <t>Paket 11</t>
  </si>
  <si>
    <t>Equipment has two components: shaker for growth for microorganisms and high speed vacuum centrifuge for preparation for subcellular fractions</t>
  </si>
  <si>
    <t>Oprema obsega: stresalni inkubator s hlajenjem, ki omogoča gojenje mikroorganizmov (glive in bakterije), ki so naši modelni raziskovalni organizmi in hlajeno vakumsko centrifugo, ki omogoča pripravo večjih količin subcelularnih frakcij organizmov, pa tudi vseh drugih bioloških materialov.</t>
  </si>
  <si>
    <t>System for preparation of subcellular fractions: shaker, high speed vacum centrifuge</t>
  </si>
  <si>
    <t>Oprema za pripravo subceluarnih frakcij mikroorganizmov</t>
  </si>
  <si>
    <t>J3-0024</t>
  </si>
  <si>
    <t>Borut Geršak</t>
  </si>
  <si>
    <t>J3-9432</t>
  </si>
  <si>
    <t>Običajno 1 FT raziskovalca in tehnika na 3 mesece za študijo vrednotenja zdravila</t>
  </si>
  <si>
    <t>Stroški dela so lahko ocenjeni z obsegom ur, še raje pa v obliki vsebinskega sodelovanja. Po dosedanji praksi je za sklop raziskav polno sodeloval po  en raziskovalec in en tehnik vsaj 3 mesece!</t>
  </si>
  <si>
    <t xml:space="preserve">Letni stroški vzdrževanja opreme so povezani na uporabo (izrabo) in znesejo od 3-4 € ob polni zasedenosti (zamenjava posameznih merilnih elementov in obrabljenih delov). </t>
  </si>
  <si>
    <t xml:space="preserve">oprema je amortizirana, se še vedno redno uporablja. Na voljo do 50 % časa po predhodnem dogovoru in izpolnitvi kadrovskih pogojev.                </t>
  </si>
  <si>
    <t xml:space="preserve">Raziskovalna oprema je na voljo le po dnevih, saj postopki običajno trajajo več kot 8 ur na poskus.   Stroški dela so lahko ocenjeni z obsegom ur, še raje pa v obliki vsebinskega sodelovanja. Po dosedanji praksi je za sklop raziskav polno sodeloval po  en raziskovalec in en tehnik vsaj 3 mesece!
</t>
  </si>
  <si>
    <t>Equipment for the isolated organs is used to study the pharmacological activity of studied drugs on the cardiovascular system. The apparatus for isolated heart can be used to study the protective anti-ischemic activity of active substances by prior induction of ischemic damage or potential toxic activity of the studied toxins on myocardium. The apparatus for isolated blood vessels can be used to examine vasorelaxation (vasodilation) or potential toxic effects of studied substances.</t>
  </si>
  <si>
    <t xml:space="preserve">Oprema za delo na izoliranih organih se uporablja za študije farmakološkega delovanja preizkušanih učinkovin na srčno-žilni sistem. Z opremo za izolirano srce je moč spremljati zaščitno proti-ishemično delovanje zdravilnih učinkovin po indukciji ishemične okvare ali potencialno direktno toksično delovanje preučevanih zdravil, toksinov itd. na srčno mišičnino. Z aparatom za izolirane žile pa se preučujejo direktni sprostitveni učinki (vazodilatacija) ali potencialni toksični učinki izbranih učinkovin.  </t>
  </si>
  <si>
    <t>Apparatus for isolated heart allows measurements of left ventricular contractility, coronary flow, heart rate and electrophysiological measurements (ECG). Apparatus for isolated blood vessels enables recording of isometric contraction and relaxation of the vascular rings, the cardiac atrial preparations or other internal organs.</t>
  </si>
  <si>
    <t xml:space="preserve">Za delo na aparatih za izolirane organe se je potrebno dogovoriti vsaj 2 meseca pred pričetkom izvedbe poskusov. Stroški potrebni za izvedbo poskusov obsegajo pripravo raztopin izbranih učinkovin, nabavo in umerjanje merilnih sond (npr. tlačno-pretočne sonde ipd.) in stroški povezani z vzrejo laboratorijskih živali. Za izvedbo poskusov na laboratorijskih živalih je potrebno predhodno pridobiti ustrezno dovoljenje iz strani VURS-a. Opremo lahko ponudimo le v sodelovanju, saj je za delo pri raziskavi potrebno imeti  veljavno licenco za delo s poskusnimi živalmi oz. izkušnje za delo z napravami (v primeru humanega materiala), saj vpeljevanje v delo traja najmanj 3 mesece. </t>
  </si>
  <si>
    <t>Apparatus for isolated cardivascular tissues and organs; measurements of CVS parameters "in vivo" and "in situ"</t>
  </si>
  <si>
    <t>Aparat za izolirane organe - dopolnitev in elektrofiziološka nadgradnja</t>
  </si>
  <si>
    <t>simulation of hard dental tissues and dental materials fatigue</t>
  </si>
  <si>
    <t xml:space="preserve">laboratorijsko ponazarjanje mehanskih obremenitev zob in dentalnih materialov v ustni votlini </t>
  </si>
  <si>
    <t>servo-hydraulic fatigue testing instrument INSTRON 8871</t>
  </si>
  <si>
    <t>Sistem za ciklično obremenjevnje trdih zobnih tkiv in dentalnih materialov</t>
  </si>
  <si>
    <t>Peter Jevnikar</t>
  </si>
  <si>
    <t>834,00 €/uporabo</t>
  </si>
  <si>
    <t>2106- sistem za mikrodializo (5.173,76)</t>
  </si>
  <si>
    <t>System for microdialisys can be used to assess effects of drugs on the microcirculation. Sistem for ventricular volume plethismography can be used to assess effects of cardiac drugs on the mechanical properties of the open chest the left ventricle in rats and in guinea'pigs.</t>
  </si>
  <si>
    <t>Sistem za mikrodializo je namenjen za oceno delovanja učinkovin na mikrocirkulacijo pri človeku. Enkratna meritev z sistetemom za mikrodializo je 200 EUR. Sistem z volumskim katetrom je namenjen studiju delovanja ucinkovin na odprtem prsnem kosu pri budri ali podgani in zahteva pripravo poskusa z malimi zivalmi. Namenjen je izkljucno za raziskovalne namene obeh sodelujocih projektnih skupin.</t>
  </si>
  <si>
    <t>Only for bilateral research projects. Equipment can be used under tutorship of the possessor and may take 2 months or more time for preparation of the experiment in which the quipment is tended to be used. .</t>
  </si>
  <si>
    <t xml:space="preserve">Oprema je namenjena izključno za raziskovalne namene. Uporaba zahteva prisotnost skrbnika opreme, prav tako je potrebna posebna priprava opreme za uporabo, ki je odvisna od tega ali ima srrbnik v željenem terminu dovolj časa na razpolaga. Ta postopek lahko traja 2 ali več mesecev. Zato je treba pravočasno načrtati poskus, v katerem se bo uporabljala oprema, ki vključuje preiskovance ali živali. </t>
  </si>
  <si>
    <t>System for cardiovascular pharmacologycal testing</t>
  </si>
  <si>
    <t>Sistem za mikrodializo, volumski kateter</t>
  </si>
  <si>
    <t>5201, 15243</t>
  </si>
  <si>
    <t>Potočnik Nejka, Cankar Ksenija</t>
  </si>
  <si>
    <t xml:space="preserve"> 500,00 €/uporabo</t>
  </si>
  <si>
    <t>nima inv.št. - zaščitna mikrobiološka komora 3.varnostne stopnje-izolator</t>
  </si>
  <si>
    <t xml:space="preserve">Biosafety cabinet (BSL 3) -glowbox is used when work with pathogens of BSL-3 level are performed. </t>
  </si>
  <si>
    <t>Izolator se uporablja za delo z mikroorganizmi, ki sodijo v 3. in 4. stopnjo biološke nevarnosti</t>
  </si>
  <si>
    <t>Oprema dostopna po dogovoru - potrebno znanje dela z visoko nevarnimi MO</t>
  </si>
  <si>
    <t>Biosafety cabinet (BSL 3) - glowbox</t>
  </si>
  <si>
    <t>Zaščitna mikrobiološka komora - III. Stopnje varnosti (izolator)</t>
  </si>
  <si>
    <t>L3-6021</t>
  </si>
  <si>
    <t>25,00 €/eur</t>
  </si>
  <si>
    <t>15€/uro</t>
  </si>
  <si>
    <t>3291-aparat DHPLC sistem za analizo DNA (85.028)</t>
  </si>
  <si>
    <t>Equipment is used for detection of known and unknown mutations in nucleotide DNA sequence.</t>
  </si>
  <si>
    <t>Raziskovalna oprema se uporablja za detekcijo znanih in neznanih mutacij v nukleotidnem zaporedju DNA.</t>
  </si>
  <si>
    <t>Transgenomic Wave DHPLC System for Nucleic Acid Fragment Analysis and Mutation Detection</t>
  </si>
  <si>
    <t>2002, 2003</t>
  </si>
  <si>
    <t>Transgenomic Wave DHPLC sistem za analizo DNA in odkrivanje mutacij</t>
  </si>
  <si>
    <t>Samo Ribarič</t>
  </si>
  <si>
    <t>4 Oprema za analizo / Analitical facilites</t>
  </si>
  <si>
    <t>75,00 €/uro</t>
  </si>
  <si>
    <t>Invert microscope with computerized analysis of microscopic and autoradiographic images</t>
  </si>
  <si>
    <t>Invertni mikroskop z računalniško analizo mikroskopskih in avtoradiografskih slik</t>
  </si>
  <si>
    <t>After prior agreement with the curator and head of the Institute of Pathophysiology</t>
  </si>
  <si>
    <t>Po dogovoru s skrbnikom in predstojnikom Inštituta za patološko fiziologijo MF</t>
  </si>
  <si>
    <t>Equipment for quantitative analysis of autoradiograms and microscopic images</t>
  </si>
  <si>
    <t>Raziskovalna oprema za kvantitativno analizo slik bioloških vzorcev označenih z radioizotopi</t>
  </si>
  <si>
    <t>Tomaž Marš</t>
  </si>
  <si>
    <t>11 Raziskovalna oprema za celične kulture</t>
  </si>
  <si>
    <t>3 -Celične kulture</t>
  </si>
  <si>
    <t>1 - Rast in manipulacija</t>
  </si>
  <si>
    <t>2 - Procesna Oprema – Biološka</t>
  </si>
  <si>
    <t>Preparation and storage of cells</t>
  </si>
  <si>
    <t>Priprava, shranjevanje celic</t>
  </si>
  <si>
    <t xml:space="preserve">The equipment is depriciated. In use. Reservation with the equipment coordinator at least 60 days in advance. The booking in accordance to availability. Term use in 30-days time period. </t>
  </si>
  <si>
    <t xml:space="preserve">Oprema je amortizirana. Še v uporabi. Najava pri skrbniku opreme najmanj 60 dni pred želenim terminom uporabe. Določen termin v skladu z razpoložljivostjo. Terminska souporaba zaradi karantene v 30-dnevnih sklopih. </t>
  </si>
  <si>
    <t>Research equipment for cell engineering</t>
  </si>
  <si>
    <t>2002,
2004</t>
  </si>
  <si>
    <t>Sklop raziskovalne opreme za celično inženirstvo</t>
  </si>
  <si>
    <t>glede na izvajalca; različni profili opreaterjev?</t>
  </si>
  <si>
    <t>a) 27,02 € ( 96 well) ali 71,91 € ( 384 well) ( brez DDV)             ( partnerji Konzorcija za bio-čipe);                      b) 86,77 € ( 96 well) ali 107,87 € ( 384 well) ( brez DDV) ; akademski ne-člani  Konzorcija za bio-čipe;                      c) 115,69 € ( 96 well) ali 143,83 € ( 384 well)  ( brez DDV)               ( ne- akademski ne-člani Konzorcija za bio-čipe)</t>
  </si>
  <si>
    <t>b) oprema je amortizirana, se še vedno redno uporablja                c) oprema je amortizirana, se še vedno redno uporablja</t>
  </si>
  <si>
    <t>a) 10 € ( brez DDV)  / uro                     ( partnerji Konzorcija za bio-čipe);                      b) 14,00 € ( brez DDV) / uro ; akademski ne-člani  Konzorcija za bio-čipe;                      c) 18,00 € ( brez DDV)  / uro                     ( ne- akademski ne-člani Konzorcija za bio-čipe)</t>
  </si>
  <si>
    <t>1869-centrifuga vakuumska (11.287,06)</t>
  </si>
  <si>
    <t>a) 3,00 € ( brez DDV)  / uro                     ( partnerji Konzorcija za bio-čipe);                      b) 8,00 € ( brez DDV) / uro ; akademski ne-člani  Konzorcija za bio-čipe;                      c) 11,00 € ( brez DDV)  / uro                     ( ne- akademski ne-člani Konzorcija za bio-čipe)</t>
  </si>
  <si>
    <t>Assembly A:  aparatures for preparing and analysis bio-chips of low density which allows to preparation of own bio-chips and microarays and their anaysis: - system for preparation bio-chips  with softwer and coputer equipment ( spotter), computer guided robot of high precision.     -UV/VIS spectrophotometer for microarrays slide, which reads absorbtion of samples.     - color laser  reader  ( scanner) for detection of different dyes with softwer and computer equiment.  -  vacuum centrifuge for centrifuging microarrays slides and bio-chips which allows to cenrifuge microarrays slides and fast drying of bio-chips under vacuum.  -  UV equipmet for bindind DNA on hard base of the cbip ( UV crosslinker).</t>
  </si>
  <si>
    <t>Sklop A: sklop aparatur za pripravo in analizo bio-čipov nizke
    gostote, ki omogoča pripravo lastnih čipov in mikromrež ter
    njihovo analizo:
    - sistem za pripravo biočipov s programsko in računalniško opremo
    ( nanašalec, ang.spotter), računalniško vodeni nanašalni robot
    velike preciznosti.
    - UV/VIS spektofotometer za mikrotitrske ploščice, ki odčitava
    absorbnost vzorcev.
    - barvni laserski čitalec    ( scanner) za detekcijo različnih barvil
    s programsko in računalniško opremo.
    - vakuumska centrifuga za centrifugiranje mikrotitrske ploščice in čipe, ki  omogoče
    centrifugiranje mikrotitrskih ploščic in hitro sušenje čipov pod
    vakuumom.
    - UV aparat za vezavo DNA na trdno podlogo čipa ( UV
    crosslinker).</t>
  </si>
  <si>
    <t>Equipment for preparing and analysing bio-chips</t>
  </si>
  <si>
    <t>Oprema za pripravo in analizo bio-čipov</t>
  </si>
  <si>
    <t>Radovan Komel, Damjana Rozman</t>
  </si>
  <si>
    <t>MESEČNO POROČILO - ZA MESEC: AVGUST</t>
  </si>
  <si>
    <t>EVIDENCA RAZISKOVALNE OPREME S PODATKI O LETNI UPORABI</t>
  </si>
  <si>
    <t>Set mikromanipulatorjev za kapljično mikrofluidiko</t>
  </si>
  <si>
    <t>Set of micromanipulators for droplet microfluidics</t>
  </si>
  <si>
    <t>Paket 21</t>
  </si>
  <si>
    <t>Po dogovoru. Za dostop do opreme pošljite elektronsko pošto na uros.tkalec@mf.uni-lj.si z opisom predvidenega dela in časovnim planom.</t>
  </si>
  <si>
    <t>Use of equipment upon individual agreement. In order to access the equipment write an email to uros.tkalec@mf.uni-lj.si with a work plan and the time needed to complete it.</t>
  </si>
  <si>
    <t>Precizni mikroinjekcijski sistem z elektronsko krmiljenimi mikromanipulatorji za prenos majhnih količin kapljevin pri delu z optičnim mikroskopom.</t>
  </si>
  <si>
    <t>Precision microinjection system with electronically controlled micromanipulators for transferring small amounts of liquids when working with an optical microscope.</t>
  </si>
  <si>
    <t>Paket 21,št. prijave 40</t>
  </si>
  <si>
    <t>Rok Štanc, MR</t>
  </si>
  <si>
    <t>J2-50092</t>
  </si>
  <si>
    <t>Tine Krajnc, študent</t>
  </si>
  <si>
    <t xml:space="preserve">Microscope Axio Imager with ApoTome attachment </t>
  </si>
  <si>
    <t>Oprema je trenutno na voljo drugim uporabnikom . Obvezno je delo z izučenimi in pooblaščenimi operaterji. Meritve praviloma trajajo več ur. Za dolgotrajnejše delo je potreben poseben dogovor. Za medicinske raziskave je potrebno dovoljenje republiške komisije za medicinsko etiko. Podrobnosti glede uporabe so navedene na spletni strani CKF / MRI. Namen uporabe je potrebno dogovoriti vsaj 2 tedna pred začetkom dela</t>
  </si>
  <si>
    <t>Reservation and contract needed. The equipment is available for other researchers, partly as collaboration. For medical research a valid approval from the committee of RS for medical ethic is mandatory. The equipment can be used only with trained engineers of radiology. Details of terms of use are posted on our web site. Details of use must be settled at least 2 weeks before the start of use of the tomograph.</t>
  </si>
  <si>
    <t>BD FACS Aria II-pretočni citometer za ločevanje celic</t>
  </si>
  <si>
    <t>Mojca Pavlin</t>
  </si>
  <si>
    <t>Optični in fluorimetrični čitalec mikrotiterskih plošč</t>
  </si>
  <si>
    <t xml:space="preserve">Optical and fluorimetric microplate reader </t>
  </si>
  <si>
    <t>Možnost dostopa do opreme na Inštitutu za biofiziko glede na dogovor s skrbnikom opreme (mojca.pavlin@mf.uni-lj.si).</t>
  </si>
  <si>
    <t>Access to the equipment is possible by arrangement with the custodian at the Institute of Biophysi sUL MF  (mojca.pavlin@mf.uni-lj.si).</t>
  </si>
  <si>
    <t>Čitalec mikrotiterskih plošč Infinite PRO 200 omogoča meritve fluorescence, absorbance in luminiscence pritrjenih ali suspenzijskih celice ali drugih vzorcev .</t>
  </si>
  <si>
    <t xml:space="preserve">Optical in fluorimetric microplate reader Infinite PRO 200 enables measurements of fluorescence, aborbance and luminiscence of attached cells and cells in suspensions or other samples. </t>
  </si>
  <si>
    <t>Termostatiran mikroskopski sistem za zajemanje slik živih struktur v globino v visoki ločljivosti in v realnem času</t>
  </si>
  <si>
    <t>System for Real-time High-resolution microscopy of live samples</t>
  </si>
  <si>
    <t>Sistem za slikovno zajemanje procesov v celicah temelji na meritvah fluorescence v realnem času in visoki ločljivosti. Sistem omogoča meritve FRET.</t>
  </si>
  <si>
    <t>The system for imaging cellular processes is based on real-time and high-resolution fluorescence measurements. The system enables FRET measurements.</t>
  </si>
  <si>
    <t>Tadeja Režen</t>
  </si>
  <si>
    <t>Oprema za analize nukleinskih kislin v realnem času</t>
  </si>
  <si>
    <t>hlajena centrifuga Thermo za klinične vzorce</t>
  </si>
  <si>
    <t>Refrigerated centrifuge Thermo for clinical samples</t>
  </si>
  <si>
    <t>Instrument za spremljanje PCR reakcije v realnem času z analizo talilne krivulje pri visoki ločljivosti QuantStudio 5, Thermo</t>
  </si>
  <si>
    <t>Instrument for detection of PCR reaction in real-time QuantStudio5, Thermo</t>
  </si>
  <si>
    <t>Sklop opreme za analizo 2D in 3D celičnih modelov</t>
  </si>
  <si>
    <t>Sistem za slikanje živih celic Lionheart FX, avtomatsli mikroskop</t>
  </si>
  <si>
    <t>Automated mcroscop Lionheart FX</t>
  </si>
  <si>
    <t>Rok Romih</t>
  </si>
  <si>
    <t xml:space="preserve">Hlajena centrifuga 5910 Ri Eppendforf </t>
  </si>
  <si>
    <t xml:space="preserve">hlajena centrifuga 5910 R Eppendorf </t>
  </si>
  <si>
    <t>Brane Leskošek</t>
  </si>
  <si>
    <t>Aparatura za zmrzovanje pri visokem tlaku</t>
  </si>
  <si>
    <t>High-pressure freezing system</t>
  </si>
  <si>
    <t>High Pressure Freezing arrests aqueous samples in their native state to deliver the best possible sample preservation. Currently cryofixation is the only way to biological samples without introducing significant structural alterations.</t>
  </si>
  <si>
    <t>https://www.ibc.mf.uni-lj.si/</t>
  </si>
  <si>
    <t>člani Mreže raziskovalnih infrastrukturnih centrov Univerze v Ljubljani (MRIC UL)</t>
  </si>
  <si>
    <t>projekti v okviru Inštituta za biologijo celice</t>
  </si>
  <si>
    <t>člani IBC</t>
  </si>
  <si>
    <t>Irena Zupanic Pajnič</t>
  </si>
  <si>
    <t>Sistem za virtualizacijo in varnostne preslikave raziskovalne gruče ELIXIR-SI HPC na UL MF</t>
  </si>
  <si>
    <t>stara: 290135001446 in 290135001447, nova: 290135001535, 290135001536</t>
  </si>
  <si>
    <t>2 leti</t>
  </si>
  <si>
    <t>stara: 290312019291, nova: 290312023175</t>
  </si>
  <si>
    <t>stara: 290102001940/ nova: 290102002571</t>
  </si>
  <si>
    <t>stara: 290105001820/nova: 290105002041</t>
  </si>
  <si>
    <t>stara: 290111003894/ nova: 290111005789</t>
  </si>
  <si>
    <t>stara: 290111003889/ nova: 290111005310</t>
  </si>
  <si>
    <t xml:space="preserve">
290111001863-računalnik k čitalcu biočipov (32.867,63)
290111001870-čitalec biočipov (38.390,92),  
</t>
  </si>
  <si>
    <t>1902- UV pečica za mreženje DNA (977,32)-NI V REGISTRU</t>
  </si>
  <si>
    <t>290111001871-robot za čitalec biočipov (30.221EUR), spektrofotometer</t>
  </si>
  <si>
    <t>???</t>
  </si>
  <si>
    <t>290114002874-mikroskop (52.203,66)</t>
  </si>
  <si>
    <t>290126001199 - aparat dinamični aksialni testni (72.727)</t>
  </si>
  <si>
    <t>290104000851-aparat za poizkuse na izoliranem srcu</t>
  </si>
  <si>
    <t>1754 - stresalnik inkubatorski (11.944,98)-NI V REGISTRU, 290111001752 - centrifuga hlajena (24.901,04)</t>
  </si>
  <si>
    <t>290111002031- sistem za pripravo in analizo biočipov (86.653)</t>
  </si>
  <si>
    <t>290114003082 - mikroskop konfokalni (110.544)</t>
  </si>
  <si>
    <t>290105001569 - mikroskop invertni (112.669) z 290105001651 modul konfokalni  (122.575,81 = 235.244,81 EUR</t>
  </si>
  <si>
    <t>290102001315 - mikroskop apotome (101.110)</t>
  </si>
  <si>
    <t>290312004431- mikroskop flourescentni (29.472)</t>
  </si>
  <si>
    <t>290114002994,290114002993, 334</t>
  </si>
  <si>
    <t>290213003836 - sistem za dvodimenz.elektroforezo (33.123)</t>
  </si>
  <si>
    <t>290111002364 - sistem PCR real time (42.928)</t>
  </si>
  <si>
    <t>290111002405- aparat za koncentracijo vzorcev (25.196)</t>
  </si>
  <si>
    <t>290312005066 - sistem analitski (67.632)</t>
  </si>
  <si>
    <t>290106002101 - komora 
hiperbarična (114.113)</t>
  </si>
  <si>
    <t>290111001674 - nanašalec 
vzorcev avtomatski HPLC (17.425,17)</t>
  </si>
  <si>
    <t>290111001676- spektrofotometer (23.095,30)</t>
  </si>
  <si>
    <t>290111001675 - detektor radioaktivnosti (14.960,69)</t>
  </si>
  <si>
    <t>290312004875 - pretočni 
citometer (142.702)</t>
  </si>
  <si>
    <t>290111002357 - hibridizacijska postaja Tecan; 4/07    (39.914,45)</t>
  </si>
  <si>
    <t>290111002382 - aparat za vizualizacijo biočipov (36.108)</t>
  </si>
  <si>
    <t>290104001953 - pretočni 
citometer (138.627)</t>
  </si>
  <si>
    <t>290135000744-49
290135000734-43, 290135000750-54, 
290135000835-37</t>
  </si>
  <si>
    <t>290114002634-mikroskop konfokalni</t>
  </si>
  <si>
    <t>290111002675-sistem za biočipe na kroglicah</t>
  </si>
  <si>
    <t>290114003656-tomograf magnetnoresonančni (nadgradnja 2023)</t>
  </si>
  <si>
    <t>290312016713 čitalec fluoresc.</t>
  </si>
  <si>
    <t>290114002634, 290114003317,  doknjižba k tej inventarni številki (Paket 16)</t>
  </si>
  <si>
    <t>290114003997-sistem za vnos DNK v celice</t>
  </si>
  <si>
    <t>290114004036-mikroskop invertni</t>
  </si>
  <si>
    <t>290213004826-sistem za določanje nuk.zaporedja</t>
  </si>
  <si>
    <t>290114004040-čitalec multipleksni</t>
  </si>
  <si>
    <t>290102001822-kamera mikros.</t>
  </si>
  <si>
    <t>290105001736-sistem za obdelavo st.kapilar, 290105001737,kamera hitra</t>
  </si>
  <si>
    <t>290105001741-analizator celičnih metabolatov</t>
  </si>
  <si>
    <t>290111003508-instr. Za detekcijo molek.interakcij</t>
  </si>
  <si>
    <t>290111003514-sistem za analizo biomarkerjev</t>
  </si>
  <si>
    <t>290114004170-simulator repet.transkanalni</t>
  </si>
  <si>
    <t>290114002634-mikroskop konf. (doknj k inv.št)</t>
  </si>
  <si>
    <t>290111003568-spektrofotometer masnos.</t>
  </si>
  <si>
    <t>290213005213-aparat za sekveniranje</t>
  </si>
  <si>
    <t>290111003662-mikroskop celični</t>
  </si>
  <si>
    <t>290105001753-mikroskop lab.</t>
  </si>
  <si>
    <t>290114004309-mikroskop stereo ,290114004314-aparat PCR, 290114004315-centrifuga</t>
  </si>
  <si>
    <t>63,32 in 60,00 in 61,00</t>
  </si>
  <si>
    <t>290213005500-aparat PCR</t>
  </si>
  <si>
    <t>290135001272-73-strežnika</t>
  </si>
  <si>
    <t>290114004310-aparat za slikanje gelov in membran</t>
  </si>
  <si>
    <t>290312018357-citometer pretočni</t>
  </si>
  <si>
    <t>290409003239-aparat za kvant.DNA</t>
  </si>
  <si>
    <t>290105001817-mikromanipulator</t>
  </si>
  <si>
    <t xml:space="preserve">290105001765-nastavek za kon. za pros. slikanje </t>
  </si>
  <si>
    <t>290111003724-290111003727-aparat za spremljanje akt. In spanja</t>
  </si>
  <si>
    <t>290111003736-luminometer</t>
  </si>
  <si>
    <t>290111003742-sonikator</t>
  </si>
  <si>
    <t>290111002375-sistem za pripravo in analizo biočipov</t>
  </si>
  <si>
    <t>290102001905-kriokomora</t>
  </si>
  <si>
    <t>290111003762-centrifuga hlajena</t>
  </si>
  <si>
    <t>290111003776-aparat za slikanje gelov</t>
  </si>
  <si>
    <t>290111003772-omara zamrzovalna</t>
  </si>
  <si>
    <t>290312018502-aparat PCR</t>
  </si>
  <si>
    <t>290126002091-sistem CAD CAM</t>
  </si>
  <si>
    <t>290114002634-mikroskop kon. (doknj k inv.št)</t>
  </si>
  <si>
    <t>290104002192-aparat za snemanje EEG</t>
  </si>
  <si>
    <t>290111003692-ultracentrifuga</t>
  </si>
  <si>
    <t xml:space="preserve">Šifra
PS / IS
(za P-14 in naprej) </t>
  </si>
  <si>
    <t>Raziskovalna oprema je na voljo le po dnevih, saj postopki običajno trajajo več kot 6 ur na poskus.   Stroški dela so lahko ocenjeni z obsegom ur, še raje pa v obliki vsebinskega sodelovanja. Po dosedanji praksi je za sklop raziskav polno sodeloval po  en raziskovalec in en tehnik .</t>
  </si>
  <si>
    <t xml:space="preserve">Oprema je amortizirana, se še vedno občasno uporablja. Na voljo  po predhodnem dogovoru in izpolnitvi kadrovskih pogojev.                </t>
  </si>
  <si>
    <t>Nataša Debeljak, Petra Hudler, Mirjana Liović</t>
  </si>
  <si>
    <t>Možnost dostopa v Medicinskem Centru za molekularno biologijo (MCMB) glede na 
dogovor s skrbnikom opreme (mcmb@mf.uni-lj.si).</t>
  </si>
  <si>
    <t>After prior agreement with the curator of eqiupment at Medical Centre for Molecular Biology (mcmb@mf.uni-lj.si).</t>
  </si>
  <si>
    <t>1102517- sistem za avtomatsko izolacijo in zajemanje nukleinskih kislin FujiFilm ter sistem za zajemanje podob FujiFilm (86.918,88 €)</t>
  </si>
  <si>
    <t>Laminarija za pripravo vzorcev</t>
  </si>
  <si>
    <t>1103732-33</t>
  </si>
  <si>
    <r>
      <rPr>
        <b/>
        <sz val="10"/>
        <rFont val="Arial"/>
        <family val="2"/>
        <charset val="238"/>
      </rPr>
      <t>659-omara komunikacijska  (327,00), 660-omara komunikacijska (566,00),</t>
    </r>
    <r>
      <rPr>
        <sz val="10"/>
        <rFont val="Arial"/>
        <family val="2"/>
        <charset val="238"/>
      </rPr>
      <t xml:space="preserve"> </t>
    </r>
    <r>
      <rPr>
        <b/>
        <sz val="10"/>
        <rFont val="Arial"/>
        <family val="2"/>
        <charset val="238"/>
      </rPr>
      <t>655-omara komunikacijska (2.410)</t>
    </r>
    <r>
      <rPr>
        <sz val="10"/>
        <rFont val="Arial"/>
        <family val="2"/>
        <charset val="238"/>
      </rPr>
      <t xml:space="preserve">, </t>
    </r>
    <r>
      <rPr>
        <b/>
        <sz val="10"/>
        <rFont val="Arial"/>
        <family val="2"/>
        <charset val="238"/>
      </rPr>
      <t>656 omara komunikacijska (2.411)</t>
    </r>
    <r>
      <rPr>
        <sz val="10"/>
        <rFont val="Arial"/>
        <family val="2"/>
        <charset val="238"/>
      </rPr>
      <t>, 290106002337- agregat diesel (42.118), aktivna omrežna oprema</t>
    </r>
  </si>
  <si>
    <r>
      <t xml:space="preserve">290106002298 - aparat EKG (1.270)
290106002263 - aparat za spremljanje oksigenacije v tkivu (46,800)
</t>
    </r>
    <r>
      <rPr>
        <b/>
        <sz val="10"/>
        <rFont val="Arial"/>
        <family val="2"/>
        <charset val="238"/>
      </rPr>
      <t>2106 -sistem za mikrodializo (5.173,76)</t>
    </r>
  </si>
  <si>
    <t>Sistem nove generacije sekvenciranja (NGS).</t>
  </si>
  <si>
    <t>Določanje nukleotidnega zaporedja visoke zmogljivosti.</t>
  </si>
  <si>
    <t xml:space="preserve">SeqStudio 8 Flex genetski analizator </t>
  </si>
  <si>
    <t>SeqStudio 8 Flex Genetic Analyzer</t>
  </si>
  <si>
    <t>Možnost dostopa do opreme na Inštitutu za mikrobiologijo in imunologijo UL MF glede na dogovor s skrbnikom opreme. (misa.korva@mf.uni-lj.si)</t>
  </si>
  <si>
    <t>Access to the equipment is possible by arrangement with the custodian at the Institute of Microbiology and Immunology UL MF. (misa.korva@mf.uni-lj.si)</t>
  </si>
  <si>
    <t>Najnovejši avtomatizirani kapilarno-elektroforezni sistem za analizo nukleinskih kislin in fragmentne analize.</t>
  </si>
  <si>
    <t>The latest automated capillary electrophoresis system for nucleic acid and fragment analysis.</t>
  </si>
  <si>
    <t>projekti in program v okviru prog.skupine         P3-0083</t>
  </si>
  <si>
    <t xml:space="preserve">  Uroš Tkalec</t>
  </si>
  <si>
    <t xml:space="preserve">0,96 in 3,09 </t>
  </si>
  <si>
    <t>Aparatura za zmrzovanje pri visokem tlaku je namenjena fiksaciji tkiv, celičnih kultur, celičnih suspenzij, mikroveziklov in drugih vzorcev, namenjenih za elektronsko mikroskopijo (EM) ter za korelativno svetlobno in elektronsko mikroskopijo (CLEM). Omogoča v zamrzovanje vzorcev debeline do 0,3 mm na -196 °C do v manj kot 10 ms (kriofiksacija) brez nastanka ledenih kristalov (vitrifikacija).</t>
  </si>
  <si>
    <t>35,00 €/uro</t>
  </si>
  <si>
    <t>Modularni sistem za fluorespirometrijo visoke ločljivosti Oroboros</t>
  </si>
  <si>
    <t>Modular system for High-Resolution Respirometry Oroboros</t>
  </si>
  <si>
    <t>90.877,80</t>
  </si>
  <si>
    <t>Oprema je namenjena spremljanju porabe kisika v majhnih bioloških vzorcih z dodatno možnostjo fluorespirometrije, ki omogoča merjenje tvorbe vodikovega peroksida, ATP in merjenje mitohondrijskega membranskega potenciala.</t>
  </si>
  <si>
    <t xml:space="preserve">The equipment is specificied for monitoring oxygen consumption using small amounts of biological material, with the upgrade fluorespirometer offering the possibility to measure hydrogen peroxide production, ATP production, and mitochondrial membrane potential. </t>
  </si>
  <si>
    <t>7- Bio-Medicinske</t>
  </si>
  <si>
    <t>5 -Celicei</t>
  </si>
  <si>
    <t>P20-042</t>
  </si>
  <si>
    <t>v fazi vzpostavljanja protokolov</t>
  </si>
  <si>
    <t xml:space="preserve">Projekti v okviru programa P3-0043 </t>
  </si>
  <si>
    <t xml:space="preserve">Inštitut za farmakologijo in eksperimentalno toksikologijo </t>
  </si>
  <si>
    <t xml:space="preserve">P1-0055 </t>
  </si>
  <si>
    <t xml:space="preserve">Inštitut za biofiziko </t>
  </si>
  <si>
    <t>Strokovna dejavnost</t>
  </si>
  <si>
    <t>Inštitut za anatomijo</t>
  </si>
  <si>
    <t xml:space="preserve">Oprema je izrabljena v okviru programa P1-0055, J3-3077, J1-50025 ,  J2-50092, J7-4493  </t>
  </si>
  <si>
    <t xml:space="preserve">zaposleni raziskovalci v okviru projketov, člani konzorcija  P1-0055, J3-3077, J1-50025 ,  J2-50092, J7-4493  </t>
  </si>
  <si>
    <t>21,71 €/uro</t>
  </si>
  <si>
    <t>16,23 €/uro</t>
  </si>
  <si>
    <t>37,94 €/uro</t>
  </si>
  <si>
    <t>290409003240-aparat za avtom. izolacijo DNK</t>
  </si>
  <si>
    <t>Souporaba možna le za analizo arheoloških vzorcev. Cena po dogovoru z morebitnim uporabnikom.</t>
  </si>
  <si>
    <t>Stroški materiala in storitev za vzdrževanje opeme so določeni glede na vsakoletne pogodbe  z dobavitelji / serviserji  (redni letni servisi) in so odvisni tudi od števila urgentnih (predhodno nenapovedanih) intrervencij na aparaturi.</t>
  </si>
  <si>
    <t xml:space="preserve">Stroški so določeni s številom uporabljenih kartuš . </t>
  </si>
  <si>
    <t>potrebno dodati na stran IMI MF UL raziskovalna oprema (http://www.imi.si/raziskovalna-dejavnost/raziskovalna-oprema</t>
  </si>
  <si>
    <t>50,00 Eur / h   ( z DDV)</t>
  </si>
  <si>
    <t>Stroški materiala in storitev za vzdrževanje opeme so določeni glede na vsakoletne pogodbe  z dobavitelji / serviserji in so odvisni tudi od števila urgentnih / (predhodno nenapovedanih) intrervencij na aparaturi.</t>
  </si>
  <si>
    <t>Glede na  dogovor z uporabnikom</t>
  </si>
  <si>
    <t xml:space="preserve"> 100€ ( z DDV)  / uro uporabe naprave BD Aria III z operaterjem  ( zunanji uporabniki); 90€ ( z DDV) / uro uporabe z operaterjem  člani UL )</t>
  </si>
  <si>
    <t>izučeni uporabnik 105€/uro, neziučeni uporabnik 115€/uro</t>
  </si>
  <si>
    <t xml:space="preserve">26,67  </t>
  </si>
  <si>
    <t>0,79 €/uro</t>
  </si>
  <si>
    <t>17,03 €/uro</t>
  </si>
  <si>
    <t>6,22 €/uro</t>
  </si>
  <si>
    <t>2,82 €/uro</t>
  </si>
  <si>
    <t>3,40 €/uro</t>
  </si>
  <si>
    <t>22,45 €/uro</t>
  </si>
  <si>
    <t xml:space="preserve">Lionheart FX, Agilent, </t>
  </si>
  <si>
    <t>48 € / uro</t>
  </si>
  <si>
    <t>1200 € / leto</t>
  </si>
  <si>
    <t>The virtualization system and backups of the ELIXIR-SI HPC research cluster at UL MF</t>
  </si>
  <si>
    <t>Oprema je namenjena pripravi, namestitvi in izvajanju samostojnih virtualnih strežnikov in vsebnikov združljivih z računsko gručo ELIXIR-SI HPC ter za izdelavo varnostnih preslikav kritičnih podatkov iz arhiva raziskovalnih podatkov UL MF (ARM).</t>
  </si>
  <si>
    <t>The equipment is intended for the preparation, installation, and execution of standalone virtual servers and containers compatible with the ELIXIR-SI HPC cluster, as well as for creating backups of critical data from the UL MF (ARM) research data archive.</t>
  </si>
  <si>
    <t>14, 23, 25, 57, 59</t>
  </si>
  <si>
    <t>raziskovalni projekti UL MF oz. projektnih partnerjev ELIXIR-SI</t>
  </si>
  <si>
    <t>https://elixir-slovenia.org/sl/dry-lab-slo/ in https://www.mf.uni-lj.si/raziskovanje/oprema</t>
  </si>
  <si>
    <t>290111003797   </t>
  </si>
  <si>
    <t>290111003802</t>
  </si>
  <si>
    <t>Cena za RO: za strokovnega sodelavca: 16,93 eur/uro; za doktorja znanosti: 19,93 eur/uro; Tržna cena (uporabnike izven mreže ARRS): za strokovnega sodelavca: 20,144 eur/uro; za doktorja znanosti: 23,144 eur/uro</t>
  </si>
  <si>
    <t>J3-3068</t>
  </si>
  <si>
    <t>člani projektne skupine</t>
  </si>
  <si>
    <t>J3-50117</t>
  </si>
  <si>
    <t>J3-50113</t>
  </si>
  <si>
    <t>Sklop opreme za analizo biomarkerjev in molekularnih interakcij, 3. del: Inštrument  Quantstudio 7 za kvantitativno analizo nukleinskih kislin v realnem času</t>
  </si>
  <si>
    <t>Možnost dostopa do opreme na Inštitutu za biokemijo in molekularno genetiko glede na 
dogovor s skrbnikom opreme (vita.dolzan@mf.uni-lj.si).</t>
  </si>
  <si>
    <t>Access to the equipment is possible by arrangement with the custodian at the Institute of Biochemistry and Molecular Genetics UL MF  (vita.dolzan@mf.uni-lj.si).</t>
  </si>
  <si>
    <t>glede na potrebe postopka uporabnika / naročnika oziroma 32 Eur brez DDV/uporabo</t>
  </si>
  <si>
    <t xml:space="preserve">P1-0170, L-2622 </t>
  </si>
  <si>
    <t xml:space="preserve">J3-2527 </t>
  </si>
  <si>
    <t>Člani P1-0170 in OI</t>
  </si>
  <si>
    <t>Člani P1-0170 in UKC Lj</t>
  </si>
  <si>
    <t>1103667, 1103692</t>
  </si>
  <si>
    <t>glede na potrebe postopka uporabnika / naročnika oziroma 12 Eur brez DDV/uporabo</t>
  </si>
  <si>
    <t xml:space="preserve"> P1-0390</t>
  </si>
  <si>
    <t>Sklop za digitalni PCR: Inštrument QuantStudio AbsoluteQ za absolutno kvantifikacijo DNA in RNA, genotipizacijo, gensko ekspresijo, detekcijo redkih mutacij in patogenov brez potrebe po umeritveni krivulji</t>
  </si>
  <si>
    <t>Digital PCR kit: QuantStudio AbsoluteQ instrument for absolute quantification of DNA and RNA, genotyping, gene expression, detection of rare mutations and pathogens without the need for a calibration curve</t>
  </si>
  <si>
    <t>Access to the equipment is possible by arrangement with the custodian at the Institute of Biochemistry and Molecular genetics UL MF (vita.dolzan@mf.uni-lj.si).</t>
  </si>
  <si>
    <t xml:space="preserve"> Inštrument za absolutno kvantifikacijo DNA in RNA, genotipizacijo, gensko ekspresijo, detekcijo redkih mutacij in patogenov brez potrebe po umeritveni krivulji</t>
  </si>
  <si>
    <t>instrument for absolute quantification of DNA and RNA, genotyping, gene expression, detection of rare mutations and pathogens without the need for a calibration curve</t>
  </si>
  <si>
    <t>glede na potrebe postopka uporabnika / naročnika oziroma 45 Eur brez DDV/uporabo</t>
  </si>
  <si>
    <t xml:space="preserve">glede na potrebe postopka uporabnika / naročnika oziroma 45 Eur brez DDV/uporabo  </t>
  </si>
  <si>
    <t>15 Eur</t>
  </si>
  <si>
    <t xml:space="preserve">P1-0170, J3-3068 </t>
  </si>
  <si>
    <t>drugi nameni - izvedba šolanja</t>
  </si>
  <si>
    <t>Omega d.o.o.</t>
  </si>
  <si>
    <t xml:space="preserve">J3-3068 </t>
  </si>
  <si>
    <t>/</t>
  </si>
  <si>
    <t>Veterinarska fakulteta</t>
  </si>
  <si>
    <t>Biotehniška fakulteta</t>
  </si>
  <si>
    <t>N.Gunde Cimerman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</si>
</sst>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 &quot;€&quot;;[Red]\-#,##0\ &quot;€&quot;"/>
    <numFmt numFmtId="165" formatCode="#,##0.00\ &quot;€&quot;;[Red]\-#,##0.00\ &quot;€&quot;"/>
    <numFmt numFmtId="166" formatCode="_-* #,##0.00\ &quot;€&quot;_-;\-* #,##0.00\ &quot;€&quot;_-;_-* &quot;-&quot;??\ &quot;€&quot;_-;_-@_-"/>
    <numFmt numFmtId="167" formatCode="#,##0.00\ &quot;€&quot;"/>
    <numFmt numFmtId="168" formatCode="_-* #,##0.00\ &quot;SIT&quot;_-;\-* #,##0.00\ &quot;SIT&quot;_-;_-* &quot;-&quot;??\ &quot;SIT&quot;_-;_-@_-"/>
    <numFmt numFmtId="169" formatCode="#,##0.00_ ;[Red]\-#,##0.00\ "/>
    <numFmt numFmtId="170" formatCode="#,##0.00_ ;\-#,##0.00\ "/>
  </numFmts>
  <fonts count="28" x14ac:knownFonts="1">
    <font>
      <sz val="11"/>
      <color theme="1"/>
      <name val="Calibri"/>
      <family val="2"/>
      <charset val="238"/>
      <scheme val="minor"/>
    </font>
    <font>
      <b/>
      <sz val="14"/>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
      <sz val="10"/>
      <name val="Arial"/>
      <family val="2"/>
      <charset val="238"/>
    </font>
    <font>
      <u/>
      <sz val="10"/>
      <name val="Arial"/>
      <family val="2"/>
      <charset val="238"/>
    </font>
    <font>
      <sz val="10"/>
      <color indexed="22"/>
      <name val="Arial"/>
      <family val="2"/>
      <charset val="238"/>
    </font>
    <font>
      <sz val="10"/>
      <color indexed="8"/>
      <name val="Arial"/>
      <family val="2"/>
      <charset val="238"/>
    </font>
    <font>
      <sz val="11"/>
      <color theme="1"/>
      <name val="Calibri"/>
      <family val="2"/>
      <charset val="238"/>
      <scheme val="minor"/>
    </font>
    <font>
      <sz val="10"/>
      <name val="Arial"/>
      <family val="2"/>
      <charset val="238"/>
    </font>
    <font>
      <sz val="10"/>
      <color theme="1"/>
      <name val="Arial"/>
      <family val="2"/>
      <charset val="238"/>
    </font>
    <font>
      <sz val="10"/>
      <color rgb="FF424242"/>
      <name val="Arial"/>
      <family val="2"/>
      <charset val="238"/>
    </font>
    <font>
      <sz val="10"/>
      <color rgb="FF000000"/>
      <name val="Arial"/>
      <family val="2"/>
      <charset val="238"/>
    </font>
    <font>
      <sz val="10"/>
      <color indexed="10"/>
      <name val="Arial"/>
      <family val="2"/>
      <charset val="238"/>
    </font>
    <font>
      <sz val="10"/>
      <color rgb="FFFF0000"/>
      <name val="Arial"/>
      <family val="2"/>
      <charset val="238"/>
    </font>
    <font>
      <b/>
      <sz val="11"/>
      <color theme="1"/>
      <name val="Calibri"/>
      <family val="2"/>
      <charset val="238"/>
      <scheme val="minor"/>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s>
  <cellStyleXfs count="13">
    <xf numFmtId="0" fontId="0" fillId="0" borderId="0"/>
    <xf numFmtId="0" fontId="6" fillId="0" borderId="0" applyNumberFormat="0" applyFill="0" applyBorder="0" applyAlignment="0" applyProtection="0">
      <alignment vertical="top"/>
      <protection locked="0"/>
    </xf>
    <xf numFmtId="0" fontId="7" fillId="0" borderId="0"/>
    <xf numFmtId="0" fontId="9" fillId="0" borderId="0">
      <alignment vertical="top"/>
      <protection locked="0"/>
    </xf>
    <xf numFmtId="0" fontId="11" fillId="0" borderId="0"/>
    <xf numFmtId="0" fontId="16" fillId="0" borderId="0"/>
    <xf numFmtId="0" fontId="3" fillId="0" borderId="0"/>
    <xf numFmtId="168" fontId="3" fillId="0" borderId="0" applyFont="0" applyFill="0" applyBorder="0" applyAlignment="0" applyProtection="0"/>
    <xf numFmtId="0" fontId="6" fillId="0" borderId="0" applyNumberFormat="0" applyFill="0" applyBorder="0" applyAlignment="0" applyProtection="0">
      <alignment vertical="top"/>
      <protection locked="0"/>
    </xf>
    <xf numFmtId="0" fontId="3" fillId="0" borderId="0"/>
    <xf numFmtId="0" fontId="20" fillId="0" borderId="0"/>
    <xf numFmtId="0" fontId="21" fillId="0" borderId="0"/>
    <xf numFmtId="0" fontId="3" fillId="0" borderId="0"/>
  </cellStyleXfs>
  <cellXfs count="389">
    <xf numFmtId="0" fontId="0" fillId="0" borderId="0" xfId="0"/>
    <xf numFmtId="0" fontId="7" fillId="0" borderId="0" xfId="2"/>
    <xf numFmtId="0" fontId="8" fillId="0" borderId="0" xfId="2" applyFont="1" applyAlignment="1">
      <alignment horizontal="right" vertical="center"/>
    </xf>
    <xf numFmtId="0" fontId="7" fillId="0" borderId="0" xfId="2" applyAlignment="1">
      <alignment horizontal="center" wrapText="1"/>
    </xf>
    <xf numFmtId="0" fontId="8" fillId="0" borderId="0" xfId="2" applyFont="1" applyAlignment="1">
      <alignment horizontal="right" vertical="top" wrapText="1" indent="1"/>
    </xf>
    <xf numFmtId="0" fontId="7" fillId="0" borderId="0" xfId="2" applyAlignment="1">
      <alignment horizontal="left" vertical="top" wrapText="1"/>
    </xf>
    <xf numFmtId="0" fontId="8" fillId="0" borderId="0" xfId="2" applyFont="1" applyAlignment="1">
      <alignment horizontal="right" vertical="top" wrapText="1"/>
    </xf>
    <xf numFmtId="0" fontId="8" fillId="0" borderId="0" xfId="2" applyFont="1" applyAlignment="1">
      <alignment horizontal="left" vertical="top" wrapText="1"/>
    </xf>
    <xf numFmtId="0" fontId="9" fillId="0" borderId="0" xfId="3" applyAlignment="1" applyProtection="1">
      <alignment horizontal="left" vertical="top" wrapText="1"/>
    </xf>
    <xf numFmtId="0" fontId="7" fillId="0" borderId="0" xfId="3" applyFont="1" applyAlignment="1" applyProtection="1">
      <alignment horizontal="left" vertical="top" wrapText="1"/>
    </xf>
    <xf numFmtId="0" fontId="10" fillId="0" borderId="0" xfId="2" applyFont="1" applyAlignment="1">
      <alignment horizontal="left" vertical="top" wrapText="1"/>
    </xf>
    <xf numFmtId="0" fontId="8" fillId="9" borderId="0" xfId="2" applyFont="1" applyFill="1" applyAlignment="1">
      <alignment horizontal="right" vertical="top" wrapText="1" indent="1"/>
    </xf>
    <xf numFmtId="0" fontId="7" fillId="9" borderId="0" xfId="2" applyFill="1" applyAlignment="1">
      <alignment horizontal="left" vertical="top" wrapText="1"/>
    </xf>
    <xf numFmtId="0" fontId="8" fillId="9" borderId="0" xfId="2" applyFont="1" applyFill="1" applyAlignment="1">
      <alignment horizontal="right" vertical="top" wrapText="1"/>
    </xf>
    <xf numFmtId="0" fontId="8" fillId="9" borderId="0" xfId="2" applyFont="1" applyFill="1" applyAlignment="1">
      <alignment horizontal="left" vertical="top" wrapText="1"/>
    </xf>
    <xf numFmtId="0" fontId="7" fillId="0" borderId="0" xfId="2" applyAlignment="1">
      <alignment horizontal="right" vertical="center"/>
    </xf>
    <xf numFmtId="0" fontId="11" fillId="4" borderId="0" xfId="4" applyFill="1"/>
    <xf numFmtId="0" fontId="11" fillId="0" borderId="0" xfId="4"/>
    <xf numFmtId="0" fontId="12" fillId="0" borderId="0" xfId="4" applyFont="1"/>
    <xf numFmtId="0" fontId="11" fillId="3" borderId="0" xfId="4" applyFill="1"/>
    <xf numFmtId="0" fontId="13" fillId="0" borderId="0" xfId="4" applyFont="1"/>
    <xf numFmtId="0" fontId="11" fillId="3" borderId="1" xfId="4" applyFill="1" applyBorder="1"/>
    <xf numFmtId="0" fontId="11" fillId="0" borderId="1" xfId="4" applyBorder="1"/>
    <xf numFmtId="0" fontId="12" fillId="4" borderId="0" xfId="4" applyFont="1" applyFill="1"/>
    <xf numFmtId="0" fontId="12" fillId="3" borderId="0" xfId="4" applyFont="1" applyFill="1"/>
    <xf numFmtId="0" fontId="13" fillId="0" borderId="0" xfId="2" applyFont="1"/>
    <xf numFmtId="0" fontId="15" fillId="0" borderId="0" xfId="2" applyFont="1"/>
    <xf numFmtId="0" fontId="3" fillId="0" borderId="0" xfId="5" applyFont="1"/>
    <xf numFmtId="0" fontId="3" fillId="0" borderId="0" xfId="5" applyFont="1" applyAlignment="1">
      <alignment horizontal="center" vertical="top"/>
    </xf>
    <xf numFmtId="0" fontId="3" fillId="0" borderId="0" xfId="5" applyFont="1" applyAlignment="1">
      <alignment horizontal="right" vertical="top"/>
    </xf>
    <xf numFmtId="4" fontId="3" fillId="0" borderId="0" xfId="5" applyNumberFormat="1" applyFont="1" applyAlignment="1">
      <alignment horizontal="right" vertical="top"/>
    </xf>
    <xf numFmtId="4" fontId="3" fillId="0" borderId="0" xfId="5" applyNumberFormat="1" applyFont="1"/>
    <xf numFmtId="0" fontId="3" fillId="0" borderId="0" xfId="5" applyFont="1" applyAlignment="1">
      <alignment horizontal="left" vertical="top"/>
    </xf>
    <xf numFmtId="0" fontId="3" fillId="0" borderId="0" xfId="5" applyFont="1" applyAlignment="1">
      <alignment horizontal="right"/>
    </xf>
    <xf numFmtId="0" fontId="3" fillId="0" borderId="0" xfId="5" applyFont="1" applyAlignment="1">
      <alignment horizontal="center" vertical="center"/>
    </xf>
    <xf numFmtId="0" fontId="3" fillId="0" borderId="0" xfId="5" applyFont="1" applyAlignment="1">
      <alignment horizontal="center"/>
    </xf>
    <xf numFmtId="0" fontId="3" fillId="0" borderId="17" xfId="5" applyFont="1" applyBorder="1" applyAlignment="1">
      <alignment horizontal="left" vertical="top" wrapText="1"/>
    </xf>
    <xf numFmtId="0" fontId="17" fillId="0" borderId="17" xfId="1" applyFont="1" applyFill="1" applyBorder="1" applyAlignment="1" applyProtection="1">
      <alignment vertical="top" wrapText="1"/>
    </xf>
    <xf numFmtId="0" fontId="3" fillId="0" borderId="17" xfId="5" applyFont="1" applyBorder="1" applyAlignment="1">
      <alignment horizontal="right" vertical="top" wrapText="1"/>
    </xf>
    <xf numFmtId="9" fontId="3" fillId="0" borderId="17" xfId="5" applyNumberFormat="1" applyFont="1" applyBorder="1" applyAlignment="1">
      <alignment horizontal="right" vertical="top"/>
    </xf>
    <xf numFmtId="9" fontId="3" fillId="0" borderId="17" xfId="5" applyNumberFormat="1" applyFont="1" applyBorder="1" applyAlignment="1">
      <alignment horizontal="right" vertical="top" wrapText="1"/>
    </xf>
    <xf numFmtId="0" fontId="3" fillId="0" borderId="17" xfId="5" applyFont="1" applyBorder="1" applyAlignment="1">
      <alignment horizontal="center" vertical="top" wrapText="1"/>
    </xf>
    <xf numFmtId="4" fontId="3" fillId="0" borderId="17" xfId="5" applyNumberFormat="1" applyFont="1" applyBorder="1" applyAlignment="1">
      <alignment horizontal="right" vertical="top" wrapText="1"/>
    </xf>
    <xf numFmtId="167" fontId="3" fillId="0" borderId="17" xfId="5" applyNumberFormat="1" applyFont="1" applyBorder="1" applyAlignment="1">
      <alignment horizontal="right" vertical="top" wrapText="1"/>
    </xf>
    <xf numFmtId="14" fontId="3" fillId="0" borderId="17" xfId="5" applyNumberFormat="1" applyFont="1" applyBorder="1" applyAlignment="1">
      <alignment horizontal="left" vertical="top" wrapText="1"/>
    </xf>
    <xf numFmtId="0" fontId="3" fillId="0" borderId="17" xfId="5" applyFont="1" applyBorder="1" applyAlignment="1">
      <alignment vertical="top" wrapText="1"/>
    </xf>
    <xf numFmtId="0" fontId="3" fillId="0" borderId="17" xfId="5" applyFont="1" applyBorder="1" applyAlignment="1">
      <alignment horizontal="left" vertical="top"/>
    </xf>
    <xf numFmtId="0" fontId="3" fillId="8" borderId="0" xfId="5" applyFont="1" applyFill="1" applyAlignment="1">
      <alignment horizontal="left" vertical="top" wrapText="1"/>
    </xf>
    <xf numFmtId="0" fontId="3" fillId="0" borderId="0" xfId="5" applyFont="1" applyAlignment="1">
      <alignment horizontal="left" vertical="top" wrapText="1"/>
    </xf>
    <xf numFmtId="0" fontId="3" fillId="0" borderId="18" xfId="5" applyFont="1" applyBorder="1" applyAlignment="1" applyProtection="1">
      <alignment horizontal="left" vertical="top" wrapText="1"/>
      <protection locked="0"/>
    </xf>
    <xf numFmtId="0" fontId="3" fillId="0" borderId="17" xfId="5" applyFont="1" applyBorder="1" applyAlignment="1">
      <alignment horizontal="center" vertical="top"/>
    </xf>
    <xf numFmtId="0" fontId="3" fillId="0" borderId="17" xfId="1" applyFont="1" applyFill="1" applyBorder="1" applyAlignment="1" applyProtection="1">
      <alignment vertical="top" wrapText="1"/>
    </xf>
    <xf numFmtId="0" fontId="17" fillId="0" borderId="0" xfId="1" applyFont="1" applyFill="1" applyAlignment="1" applyProtection="1">
      <alignment vertical="top" wrapText="1"/>
    </xf>
    <xf numFmtId="0" fontId="17" fillId="0" borderId="18" xfId="1" applyFont="1" applyFill="1" applyBorder="1" applyAlignment="1" applyProtection="1">
      <alignment horizontal="right" vertical="top" wrapText="1"/>
    </xf>
    <xf numFmtId="0" fontId="3" fillId="0" borderId="0" xfId="5" applyFont="1" applyAlignment="1">
      <alignment vertical="top"/>
    </xf>
    <xf numFmtId="0" fontId="3" fillId="0" borderId="18" xfId="5" applyFont="1" applyBorder="1" applyAlignment="1">
      <alignment horizontal="right" vertical="top" wrapText="1"/>
    </xf>
    <xf numFmtId="0" fontId="3" fillId="0" borderId="17" xfId="5" applyFont="1" applyBorder="1" applyAlignment="1">
      <alignment vertical="top"/>
    </xf>
    <xf numFmtId="0" fontId="3" fillId="0" borderId="19" xfId="5" applyFont="1" applyBorder="1" applyAlignment="1" applyProtection="1">
      <alignment horizontal="right" vertical="top" wrapText="1"/>
      <protection locked="0"/>
    </xf>
    <xf numFmtId="0" fontId="3" fillId="0" borderId="17" xfId="5" applyFont="1" applyBorder="1" applyAlignment="1">
      <alignment horizontal="right" vertical="top"/>
    </xf>
    <xf numFmtId="0" fontId="3" fillId="0" borderId="2" xfId="5" applyFont="1" applyBorder="1" applyAlignment="1">
      <alignment horizontal="right" vertical="top"/>
    </xf>
    <xf numFmtId="4" fontId="3" fillId="0" borderId="17" xfId="5" applyNumberFormat="1" applyFont="1" applyBorder="1" applyAlignment="1">
      <alignment vertical="top" wrapText="1"/>
    </xf>
    <xf numFmtId="4" fontId="3" fillId="0" borderId="17" xfId="5" applyNumberFormat="1" applyFont="1" applyBorder="1" applyAlignment="1">
      <alignment horizontal="left" vertical="top" wrapText="1"/>
    </xf>
    <xf numFmtId="9" fontId="3" fillId="0" borderId="17" xfId="5" applyNumberFormat="1" applyFont="1" applyBorder="1" applyAlignment="1">
      <alignment horizontal="left" vertical="top"/>
    </xf>
    <xf numFmtId="9" fontId="3" fillId="0" borderId="17" xfId="5" applyNumberFormat="1" applyFont="1" applyBorder="1" applyAlignment="1">
      <alignment horizontal="left" vertical="top" wrapText="1"/>
    </xf>
    <xf numFmtId="0" fontId="3" fillId="0" borderId="8" xfId="5" applyFont="1" applyBorder="1" applyAlignment="1">
      <alignment horizontal="left" vertical="top" wrapText="1"/>
    </xf>
    <xf numFmtId="0" fontId="3" fillId="0" borderId="8" xfId="5" applyFont="1" applyBorder="1" applyAlignment="1">
      <alignment horizontal="left" vertical="top"/>
    </xf>
    <xf numFmtId="4" fontId="3" fillId="0" borderId="8" xfId="5" applyNumberFormat="1" applyFont="1" applyBorder="1" applyAlignment="1">
      <alignment vertical="top" wrapText="1"/>
    </xf>
    <xf numFmtId="4" fontId="3" fillId="0" borderId="8" xfId="5" applyNumberFormat="1" applyFont="1" applyBorder="1" applyAlignment="1">
      <alignment horizontal="right" vertical="top" wrapText="1"/>
    </xf>
    <xf numFmtId="0" fontId="3" fillId="0" borderId="8" xfId="5" applyFont="1" applyBorder="1" applyAlignment="1">
      <alignment vertical="top" wrapText="1"/>
    </xf>
    <xf numFmtId="0" fontId="3" fillId="0" borderId="2" xfId="5" applyFont="1" applyBorder="1" applyAlignment="1">
      <alignment horizontal="right" vertical="top" wrapText="1"/>
    </xf>
    <xf numFmtId="0" fontId="3" fillId="0" borderId="2" xfId="5" applyFont="1" applyBorder="1" applyAlignment="1">
      <alignment horizontal="left" vertical="top"/>
    </xf>
    <xf numFmtId="0" fontId="17" fillId="0" borderId="17" xfId="8" applyFont="1" applyFill="1" applyBorder="1" applyAlignment="1" applyProtection="1">
      <alignment horizontal="right" vertical="top" wrapText="1"/>
    </xf>
    <xf numFmtId="0" fontId="17" fillId="0" borderId="17" xfId="1" applyFont="1" applyFill="1" applyBorder="1" applyAlignment="1" applyProtection="1">
      <alignment horizontal="left" vertical="top" wrapText="1"/>
    </xf>
    <xf numFmtId="4" fontId="3" fillId="0" borderId="18" xfId="5" applyNumberFormat="1" applyFont="1" applyBorder="1" applyAlignment="1">
      <alignment vertical="top" wrapText="1"/>
    </xf>
    <xf numFmtId="4" fontId="3" fillId="0" borderId="18" xfId="5" applyNumberFormat="1" applyFont="1" applyBorder="1" applyAlignment="1">
      <alignment horizontal="right" vertical="top" wrapText="1"/>
    </xf>
    <xf numFmtId="9" fontId="3" fillId="0" borderId="17" xfId="5" applyNumberFormat="1" applyFont="1" applyBorder="1" applyAlignment="1">
      <alignment vertical="top"/>
    </xf>
    <xf numFmtId="0" fontId="3" fillId="0" borderId="17" xfId="5" applyFont="1" applyBorder="1"/>
    <xf numFmtId="165" fontId="3" fillId="0" borderId="17" xfId="5" applyNumberFormat="1" applyFont="1" applyBorder="1" applyAlignment="1">
      <alignment vertical="top"/>
    </xf>
    <xf numFmtId="4" fontId="3" fillId="0" borderId="17" xfId="5" applyNumberFormat="1" applyFont="1" applyBorder="1" applyAlignment="1">
      <alignment horizontal="right" vertical="top"/>
    </xf>
    <xf numFmtId="0" fontId="3" fillId="0" borderId="17" xfId="5" applyFont="1" applyBorder="1" applyAlignment="1">
      <alignment wrapText="1"/>
    </xf>
    <xf numFmtId="4" fontId="3" fillId="0" borderId="17" xfId="5" applyNumberFormat="1" applyFont="1" applyBorder="1" applyAlignment="1">
      <alignment vertical="top"/>
    </xf>
    <xf numFmtId="14" fontId="3" fillId="0" borderId="17" xfId="5" applyNumberFormat="1" applyFont="1" applyBorder="1" applyAlignment="1">
      <alignment horizontal="center" vertical="top"/>
    </xf>
    <xf numFmtId="0" fontId="3" fillId="2" borderId="17" xfId="5" applyFont="1" applyFill="1" applyBorder="1" applyAlignment="1">
      <alignment horizontal="right" vertical="top" wrapText="1"/>
    </xf>
    <xf numFmtId="0" fontId="3" fillId="2" borderId="17" xfId="5" applyFont="1" applyFill="1" applyBorder="1" applyAlignment="1">
      <alignment horizontal="left" vertical="top" wrapText="1"/>
    </xf>
    <xf numFmtId="0" fontId="3" fillId="2" borderId="17" xfId="5" applyFont="1" applyFill="1" applyBorder="1" applyAlignment="1">
      <alignment horizontal="center" vertical="top"/>
    </xf>
    <xf numFmtId="0" fontId="3" fillId="2" borderId="17" xfId="5" applyFont="1" applyFill="1" applyBorder="1" applyAlignment="1">
      <alignment horizontal="center" vertical="top" wrapText="1"/>
    </xf>
    <xf numFmtId="0" fontId="3" fillId="2" borderId="17" xfId="5" applyFont="1" applyFill="1" applyBorder="1" applyAlignment="1">
      <alignment vertical="top" wrapText="1"/>
    </xf>
    <xf numFmtId="0" fontId="17" fillId="8" borderId="17" xfId="8" applyFont="1" applyFill="1" applyBorder="1" applyAlignment="1" applyProtection="1">
      <alignment horizontal="right" vertical="top" wrapText="1"/>
    </xf>
    <xf numFmtId="0" fontId="17" fillId="0" borderId="0" xfId="1" applyFont="1" applyFill="1" applyAlignment="1" applyProtection="1">
      <alignment horizontal="right" vertical="top" wrapText="1"/>
    </xf>
    <xf numFmtId="0" fontId="3" fillId="8" borderId="17" xfId="5" applyFont="1" applyFill="1" applyBorder="1" applyAlignment="1">
      <alignment horizontal="center" vertical="top" wrapText="1"/>
    </xf>
    <xf numFmtId="14" fontId="3" fillId="0" borderId="17" xfId="5" applyNumberFormat="1" applyFont="1" applyBorder="1" applyAlignment="1">
      <alignment horizontal="center" vertical="top" wrapText="1"/>
    </xf>
    <xf numFmtId="4" fontId="3" fillId="2" borderId="18" xfId="5" applyNumberFormat="1" applyFont="1" applyFill="1" applyBorder="1" applyAlignment="1">
      <alignment vertical="top" wrapText="1"/>
    </xf>
    <xf numFmtId="4" fontId="3" fillId="2" borderId="18" xfId="5" applyNumberFormat="1" applyFont="1" applyFill="1" applyBorder="1" applyAlignment="1">
      <alignment horizontal="right" vertical="top" wrapText="1"/>
    </xf>
    <xf numFmtId="0" fontId="3" fillId="0" borderId="18" xfId="5" applyFont="1" applyBorder="1" applyAlignment="1">
      <alignment horizontal="left" vertical="top" wrapText="1"/>
    </xf>
    <xf numFmtId="49" fontId="3" fillId="0" borderId="17" xfId="5" applyNumberFormat="1" applyFont="1" applyBorder="1" applyAlignment="1">
      <alignment horizontal="left" vertical="top" wrapText="1"/>
    </xf>
    <xf numFmtId="0" fontId="2" fillId="0" borderId="17" xfId="5" applyFont="1" applyBorder="1" applyAlignment="1">
      <alignment horizontal="center" vertical="top"/>
    </xf>
    <xf numFmtId="1" fontId="3" fillId="0" borderId="17" xfId="5" applyNumberFormat="1" applyFont="1" applyBorder="1" applyAlignment="1">
      <alignment horizontal="right" vertical="top"/>
    </xf>
    <xf numFmtId="169" fontId="3" fillId="0" borderId="17" xfId="5" applyNumberFormat="1" applyFont="1" applyBorder="1" applyAlignment="1">
      <alignment vertical="top"/>
    </xf>
    <xf numFmtId="169" fontId="3" fillId="0" borderId="17" xfId="5" applyNumberFormat="1" applyFont="1" applyBorder="1" applyAlignment="1">
      <alignment horizontal="right" vertical="top"/>
    </xf>
    <xf numFmtId="164" fontId="3" fillId="0" borderId="17" xfId="5" applyNumberFormat="1" applyFont="1" applyBorder="1" applyAlignment="1">
      <alignment horizontal="right" vertical="top"/>
    </xf>
    <xf numFmtId="0" fontId="3" fillId="2" borderId="0" xfId="5" applyFont="1" applyFill="1" applyAlignment="1">
      <alignment horizontal="left" vertical="top" wrapText="1"/>
    </xf>
    <xf numFmtId="0" fontId="3" fillId="2" borderId="18" xfId="5" applyFont="1" applyFill="1" applyBorder="1" applyAlignment="1">
      <alignment vertical="top" wrapText="1"/>
    </xf>
    <xf numFmtId="0" fontId="3" fillId="2" borderId="18" xfId="5" applyFont="1" applyFill="1" applyBorder="1" applyAlignment="1">
      <alignment horizontal="right" vertical="top" wrapText="1"/>
    </xf>
    <xf numFmtId="4" fontId="3" fillId="2" borderId="17" xfId="5" applyNumberFormat="1" applyFont="1" applyFill="1" applyBorder="1" applyAlignment="1">
      <alignment horizontal="right" vertical="top" wrapText="1"/>
    </xf>
    <xf numFmtId="170" fontId="3" fillId="2" borderId="17" xfId="5" applyNumberFormat="1" applyFont="1" applyFill="1" applyBorder="1" applyAlignment="1">
      <alignment horizontal="right" vertical="top" wrapText="1"/>
    </xf>
    <xf numFmtId="3" fontId="3" fillId="2" borderId="17" xfId="5" applyNumberFormat="1" applyFont="1" applyFill="1" applyBorder="1" applyAlignment="1">
      <alignment horizontal="left" vertical="top" wrapText="1"/>
    </xf>
    <xf numFmtId="3" fontId="3" fillId="2" borderId="8" xfId="5" applyNumberFormat="1" applyFont="1" applyFill="1" applyBorder="1" applyAlignment="1">
      <alignment horizontal="left" vertical="top" wrapText="1"/>
    </xf>
    <xf numFmtId="4" fontId="3" fillId="2" borderId="17" xfId="5" applyNumberFormat="1" applyFont="1" applyFill="1" applyBorder="1" applyAlignment="1">
      <alignment horizontal="left" vertical="top" wrapText="1"/>
    </xf>
    <xf numFmtId="0" fontId="3" fillId="2" borderId="0" xfId="5" applyFont="1" applyFill="1"/>
    <xf numFmtId="0" fontId="3" fillId="2" borderId="17" xfId="5" applyFont="1" applyFill="1" applyBorder="1" applyAlignment="1">
      <alignment horizontal="right" vertical="top"/>
    </xf>
    <xf numFmtId="0" fontId="3" fillId="2" borderId="17" xfId="5" applyFont="1" applyFill="1" applyBorder="1" applyAlignment="1">
      <alignment horizontal="left" vertical="top"/>
    </xf>
    <xf numFmtId="4" fontId="3" fillId="2" borderId="17" xfId="5" applyNumberFormat="1" applyFont="1" applyFill="1" applyBorder="1" applyAlignment="1">
      <alignment horizontal="right" vertical="top"/>
    </xf>
    <xf numFmtId="0" fontId="3" fillId="2" borderId="17" xfId="5" applyFont="1" applyFill="1" applyBorder="1" applyAlignment="1">
      <alignment wrapText="1"/>
    </xf>
    <xf numFmtId="0" fontId="3" fillId="2" borderId="17" xfId="5" applyFont="1" applyFill="1" applyBorder="1" applyAlignment="1">
      <alignment vertical="top"/>
    </xf>
    <xf numFmtId="167" fontId="3" fillId="2" borderId="17" xfId="5" applyNumberFormat="1" applyFont="1" applyFill="1" applyBorder="1" applyAlignment="1">
      <alignment vertical="top" wrapText="1"/>
    </xf>
    <xf numFmtId="167" fontId="3" fillId="2" borderId="17" xfId="5" applyNumberFormat="1" applyFont="1" applyFill="1" applyBorder="1" applyAlignment="1">
      <alignment horizontal="right" vertical="top" wrapText="1"/>
    </xf>
    <xf numFmtId="167" fontId="3" fillId="2" borderId="18" xfId="5" applyNumberFormat="1" applyFont="1" applyFill="1" applyBorder="1" applyAlignment="1">
      <alignment horizontal="right" vertical="top" wrapText="1"/>
    </xf>
    <xf numFmtId="2" fontId="3" fillId="2" borderId="17" xfId="5" applyNumberFormat="1" applyFont="1" applyFill="1" applyBorder="1" applyAlignment="1">
      <alignment vertical="top"/>
    </xf>
    <xf numFmtId="2" fontId="3" fillId="2" borderId="17" xfId="5" applyNumberFormat="1" applyFont="1" applyFill="1" applyBorder="1" applyAlignment="1">
      <alignment horizontal="right" vertical="top"/>
    </xf>
    <xf numFmtId="2" fontId="3" fillId="2" borderId="17" xfId="5" applyNumberFormat="1" applyFont="1" applyFill="1" applyBorder="1" applyAlignment="1">
      <alignment horizontal="center" vertical="top"/>
    </xf>
    <xf numFmtId="0" fontId="19" fillId="2" borderId="17" xfId="5" applyFont="1" applyFill="1" applyBorder="1" applyAlignment="1">
      <alignment horizontal="center" vertical="top" wrapText="1"/>
    </xf>
    <xf numFmtId="0" fontId="3" fillId="2" borderId="0" xfId="5" applyFont="1" applyFill="1" applyAlignment="1">
      <alignment wrapText="1"/>
    </xf>
    <xf numFmtId="4" fontId="3" fillId="2" borderId="8" xfId="5" applyNumberFormat="1" applyFont="1" applyFill="1" applyBorder="1" applyAlignment="1">
      <alignment horizontal="left" vertical="top" wrapText="1"/>
    </xf>
    <xf numFmtId="49" fontId="3" fillId="2" borderId="17" xfId="5" applyNumberFormat="1" applyFont="1" applyFill="1" applyBorder="1" applyAlignment="1">
      <alignment horizontal="left" vertical="top" wrapText="1"/>
    </xf>
    <xf numFmtId="4" fontId="3" fillId="2" borderId="17" xfId="5" applyNumberFormat="1" applyFont="1" applyFill="1" applyBorder="1" applyAlignment="1">
      <alignment vertical="top" wrapText="1"/>
    </xf>
    <xf numFmtId="0" fontId="3" fillId="0" borderId="0" xfId="5" applyFont="1" applyAlignment="1">
      <alignment wrapText="1"/>
    </xf>
    <xf numFmtId="167" fontId="3" fillId="0" borderId="18" xfId="5" applyNumberFormat="1" applyFont="1" applyBorder="1" applyAlignment="1">
      <alignment horizontal="right" vertical="top" wrapText="1"/>
    </xf>
    <xf numFmtId="2" fontId="3" fillId="0" borderId="17" xfId="5" applyNumberFormat="1" applyFont="1" applyBorder="1" applyAlignment="1">
      <alignment horizontal="center" vertical="top" wrapText="1"/>
    </xf>
    <xf numFmtId="0" fontId="3" fillId="2" borderId="17" xfId="5" applyFont="1" applyFill="1" applyBorder="1" applyAlignment="1">
      <alignment horizontal="left" wrapText="1"/>
    </xf>
    <xf numFmtId="0" fontId="3" fillId="0" borderId="17" xfId="5" applyFont="1" applyBorder="1" applyAlignment="1">
      <alignment horizontal="left" wrapText="1"/>
    </xf>
    <xf numFmtId="2" fontId="3" fillId="2" borderId="17" xfId="5" applyNumberFormat="1" applyFont="1" applyFill="1" applyBorder="1" applyAlignment="1">
      <alignment vertical="top" wrapText="1"/>
    </xf>
    <xf numFmtId="2" fontId="3" fillId="2" borderId="17" xfId="5" applyNumberFormat="1" applyFont="1" applyFill="1" applyBorder="1" applyAlignment="1">
      <alignment horizontal="right" vertical="top" wrapText="1"/>
    </xf>
    <xf numFmtId="0" fontId="19" fillId="0" borderId="17" xfId="5" applyFont="1" applyBorder="1" applyAlignment="1">
      <alignment horizontal="center" vertical="top" wrapText="1"/>
    </xf>
    <xf numFmtId="0" fontId="4" fillId="7" borderId="17" xfId="5" applyFont="1" applyFill="1" applyBorder="1" applyAlignment="1">
      <alignment horizontal="center" wrapText="1"/>
    </xf>
    <xf numFmtId="0" fontId="2" fillId="7" borderId="17" xfId="5" applyFont="1" applyFill="1" applyBorder="1" applyAlignment="1" applyProtection="1">
      <alignment horizontal="center" wrapText="1"/>
      <protection locked="0"/>
    </xf>
    <xf numFmtId="0" fontId="2" fillId="7" borderId="17" xfId="5" applyFont="1" applyFill="1" applyBorder="1" applyAlignment="1" applyProtection="1">
      <alignment wrapText="1"/>
      <protection locked="0"/>
    </xf>
    <xf numFmtId="0" fontId="2" fillId="7" borderId="17" xfId="5" applyFont="1" applyFill="1" applyBorder="1" applyAlignment="1" applyProtection="1">
      <alignment horizontal="right" vertical="top" wrapText="1"/>
      <protection locked="0"/>
    </xf>
    <xf numFmtId="0" fontId="4" fillId="5" borderId="16" xfId="5" applyFont="1" applyFill="1" applyBorder="1" applyAlignment="1">
      <alignment vertical="center" wrapText="1"/>
    </xf>
    <xf numFmtId="0" fontId="4" fillId="5" borderId="8" xfId="5" applyFont="1" applyFill="1" applyBorder="1" applyAlignment="1">
      <alignment vertical="center" wrapText="1"/>
    </xf>
    <xf numFmtId="0" fontId="4" fillId="5" borderId="15" xfId="5" applyFont="1" applyFill="1" applyBorder="1" applyAlignment="1">
      <alignment vertical="center" wrapText="1"/>
    </xf>
    <xf numFmtId="0" fontId="2" fillId="4" borderId="8" xfId="5" applyFont="1" applyFill="1" applyBorder="1" applyAlignment="1" applyProtection="1">
      <alignment horizontal="center" vertical="center" wrapText="1"/>
      <protection locked="0"/>
    </xf>
    <xf numFmtId="0" fontId="5" fillId="0" borderId="7" xfId="5" applyFont="1" applyBorder="1" applyAlignment="1">
      <alignment vertical="center" wrapText="1"/>
    </xf>
    <xf numFmtId="0" fontId="5" fillId="0" borderId="1" xfId="5" applyFont="1" applyBorder="1" applyAlignment="1">
      <alignment vertical="center" wrapText="1"/>
    </xf>
    <xf numFmtId="0" fontId="4" fillId="0" borderId="1" xfId="5" applyFont="1" applyBorder="1" applyAlignment="1">
      <alignment horizontal="left" vertical="center" wrapText="1"/>
    </xf>
    <xf numFmtId="0" fontId="4" fillId="0" borderId="6" xfId="5" applyFont="1" applyBorder="1" applyAlignment="1">
      <alignment horizontal="left" vertical="center" wrapText="1"/>
    </xf>
    <xf numFmtId="0" fontId="4" fillId="0" borderId="5" xfId="5" applyFont="1" applyBorder="1" applyAlignment="1">
      <alignment horizontal="left" vertical="center" wrapText="1"/>
    </xf>
    <xf numFmtId="0" fontId="3" fillId="0" borderId="0" xfId="5" applyFont="1" applyAlignment="1" applyProtection="1">
      <alignment wrapText="1"/>
      <protection locked="0"/>
    </xf>
    <xf numFmtId="0" fontId="1" fillId="0" borderId="0" xfId="5" applyFont="1"/>
    <xf numFmtId="0" fontId="1" fillId="0" borderId="0" xfId="5" applyFont="1" applyAlignment="1">
      <alignment horizontal="center" vertical="top"/>
    </xf>
    <xf numFmtId="0" fontId="1" fillId="0" borderId="0" xfId="5" applyFont="1" applyAlignment="1">
      <alignment horizontal="right" vertical="top"/>
    </xf>
    <xf numFmtId="4" fontId="1" fillId="0" borderId="0" xfId="5" applyNumberFormat="1" applyFont="1" applyAlignment="1">
      <alignment horizontal="right" vertical="top"/>
    </xf>
    <xf numFmtId="0" fontId="1" fillId="0" borderId="0" xfId="5" applyFont="1" applyAlignment="1">
      <alignment horizontal="left" vertical="top"/>
    </xf>
    <xf numFmtId="0" fontId="1" fillId="0" borderId="0" xfId="5" applyFont="1" applyAlignment="1">
      <alignment horizontal="left" vertical="center"/>
    </xf>
    <xf numFmtId="0" fontId="3" fillId="8" borderId="17" xfId="0" applyFont="1" applyFill="1" applyBorder="1" applyAlignment="1" applyProtection="1">
      <alignment horizontal="center" vertical="center" wrapText="1"/>
      <protection locked="0"/>
    </xf>
    <xf numFmtId="0" fontId="3" fillId="8" borderId="17" xfId="0" applyFont="1" applyFill="1" applyBorder="1" applyAlignment="1">
      <alignment horizontal="center" vertical="center" wrapText="1"/>
    </xf>
    <xf numFmtId="0" fontId="3" fillId="8" borderId="17" xfId="0" applyFont="1" applyFill="1" applyBorder="1" applyAlignment="1" applyProtection="1">
      <alignment horizontal="left" vertical="center" wrapText="1"/>
      <protection locked="0"/>
    </xf>
    <xf numFmtId="0" fontId="3" fillId="8" borderId="18" xfId="0" applyFont="1" applyFill="1" applyBorder="1" applyAlignment="1" applyProtection="1">
      <alignment horizontal="center" vertical="center" wrapText="1"/>
      <protection locked="0"/>
    </xf>
    <xf numFmtId="4" fontId="3" fillId="8" borderId="18" xfId="0" applyNumberFormat="1" applyFont="1" applyFill="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7" xfId="0" applyFont="1" applyBorder="1" applyAlignment="1" applyProtection="1">
      <alignment horizontal="left" vertical="top" wrapText="1"/>
      <protection locked="0"/>
    </xf>
    <xf numFmtId="0" fontId="3" fillId="0" borderId="18" xfId="0" applyFont="1" applyBorder="1" applyAlignment="1" applyProtection="1">
      <alignment horizontal="right" vertical="top" wrapText="1"/>
      <protection locked="0"/>
    </xf>
    <xf numFmtId="0" fontId="3" fillId="0" borderId="19" xfId="0" applyFont="1" applyBorder="1" applyAlignment="1" applyProtection="1">
      <alignment horizontal="right" vertical="top" wrapText="1"/>
      <protection locked="0"/>
    </xf>
    <xf numFmtId="0" fontId="17" fillId="0" borderId="17" xfId="1" applyFont="1" applyFill="1" applyBorder="1" applyAlignment="1" applyProtection="1">
      <alignment horizontal="center" vertical="top" wrapText="1"/>
    </xf>
    <xf numFmtId="0" fontId="3" fillId="8" borderId="0" xfId="2" applyFont="1" applyFill="1" applyAlignment="1">
      <alignment horizontal="left" vertical="top" wrapText="1"/>
    </xf>
    <xf numFmtId="0" fontId="3" fillId="0" borderId="17" xfId="2" applyFont="1" applyBorder="1" applyAlignment="1">
      <alignment horizontal="left" vertical="top" wrapText="1"/>
    </xf>
    <xf numFmtId="0" fontId="3" fillId="0" borderId="0" xfId="2" applyFont="1" applyAlignment="1">
      <alignment horizontal="left" vertical="top" wrapText="1"/>
    </xf>
    <xf numFmtId="0" fontId="3" fillId="0" borderId="17" xfId="2" applyFont="1" applyBorder="1" applyAlignment="1">
      <alignment vertical="top" wrapText="1"/>
    </xf>
    <xf numFmtId="0" fontId="3" fillId="0" borderId="17" xfId="2" applyFont="1" applyBorder="1" applyAlignment="1">
      <alignment horizontal="center" vertical="top" wrapText="1"/>
    </xf>
    <xf numFmtId="4" fontId="3" fillId="0" borderId="17" xfId="2" applyNumberFormat="1" applyFont="1" applyBorder="1" applyAlignment="1">
      <alignment horizontal="right" vertical="top" wrapText="1"/>
    </xf>
    <xf numFmtId="14" fontId="3" fillId="0" borderId="17" xfId="2" applyNumberFormat="1" applyFont="1" applyBorder="1" applyAlignment="1">
      <alignment horizontal="center" vertical="top"/>
    </xf>
    <xf numFmtId="167" fontId="3" fillId="0" borderId="17" xfId="2" applyNumberFormat="1" applyFont="1" applyBorder="1" applyAlignment="1">
      <alignment horizontal="right" vertical="top" wrapText="1"/>
    </xf>
    <xf numFmtId="4" fontId="3" fillId="0" borderId="17" xfId="2" applyNumberFormat="1" applyFont="1" applyBorder="1" applyAlignment="1">
      <alignment vertical="top" wrapText="1"/>
    </xf>
    <xf numFmtId="9" fontId="3" fillId="0" borderId="17" xfId="2" applyNumberFormat="1" applyFont="1" applyBorder="1" applyAlignment="1">
      <alignment horizontal="right" vertical="top" wrapText="1"/>
    </xf>
    <xf numFmtId="0" fontId="3" fillId="0" borderId="8" xfId="2" applyFont="1" applyBorder="1" applyAlignment="1">
      <alignment horizontal="center" vertical="top" wrapText="1"/>
    </xf>
    <xf numFmtId="0" fontId="3" fillId="0" borderId="8" xfId="2" applyFont="1" applyBorder="1" applyAlignment="1">
      <alignment horizontal="left" vertical="top" wrapText="1"/>
    </xf>
    <xf numFmtId="4" fontId="3" fillId="0" borderId="8" xfId="2" applyNumberFormat="1" applyFont="1" applyBorder="1" applyAlignment="1">
      <alignment horizontal="right" vertical="top" wrapText="1"/>
    </xf>
    <xf numFmtId="14" fontId="3" fillId="0" borderId="8" xfId="2" applyNumberFormat="1" applyFont="1" applyBorder="1" applyAlignment="1">
      <alignment horizontal="center" vertical="top" wrapText="1"/>
    </xf>
    <xf numFmtId="169" fontId="3" fillId="0" borderId="17" xfId="2" applyNumberFormat="1" applyFont="1" applyBorder="1" applyAlignment="1">
      <alignment horizontal="right" vertical="top" wrapText="1"/>
    </xf>
    <xf numFmtId="0" fontId="3" fillId="0" borderId="8" xfId="2" applyFont="1" applyBorder="1" applyAlignment="1">
      <alignment horizontal="right" vertical="top" wrapText="1"/>
    </xf>
    <xf numFmtId="4" fontId="3" fillId="0" borderId="18" xfId="2" applyNumberFormat="1" applyFont="1" applyBorder="1" applyAlignment="1">
      <alignment horizontal="right" vertical="top" wrapText="1"/>
    </xf>
    <xf numFmtId="0" fontId="17" fillId="0" borderId="18" xfId="1" applyFont="1" applyFill="1" applyBorder="1" applyAlignment="1" applyProtection="1">
      <alignment vertical="top" wrapText="1"/>
    </xf>
    <xf numFmtId="0" fontId="3" fillId="0" borderId="8" xfId="2" applyFont="1" applyBorder="1"/>
    <xf numFmtId="0" fontId="3" fillId="0" borderId="8" xfId="2" applyFont="1" applyBorder="1" applyAlignment="1">
      <alignment horizontal="center" vertical="top"/>
    </xf>
    <xf numFmtId="0" fontId="3" fillId="0" borderId="17" xfId="11" applyFont="1" applyBorder="1" applyAlignment="1">
      <alignment horizontal="center" vertical="top"/>
    </xf>
    <xf numFmtId="0" fontId="3" fillId="0" borderId="17" xfId="11" applyFont="1" applyBorder="1" applyAlignment="1">
      <alignment horizontal="left" vertical="top" wrapText="1"/>
    </xf>
    <xf numFmtId="0" fontId="3" fillId="0" borderId="18" xfId="11" applyFont="1" applyBorder="1" applyAlignment="1" applyProtection="1">
      <alignment horizontal="left" vertical="top" wrapText="1"/>
      <protection locked="0"/>
    </xf>
    <xf numFmtId="0" fontId="23" fillId="0" borderId="0" xfId="0" applyFont="1" applyAlignment="1">
      <alignment horizontal="left" vertical="top"/>
    </xf>
    <xf numFmtId="0" fontId="3" fillId="8" borderId="17" xfId="0" applyFont="1" applyFill="1" applyBorder="1" applyAlignment="1" applyProtection="1">
      <alignment horizontal="left" vertical="top" wrapText="1"/>
      <protection locked="0"/>
    </xf>
    <xf numFmtId="0" fontId="22" fillId="8" borderId="17" xfId="0" applyFont="1" applyFill="1" applyBorder="1" applyAlignment="1" applyProtection="1">
      <alignment horizontal="left" vertical="top" wrapText="1"/>
      <protection locked="0"/>
    </xf>
    <xf numFmtId="0" fontId="3" fillId="8" borderId="17" xfId="0" applyFont="1" applyFill="1" applyBorder="1" applyAlignment="1">
      <alignment horizontal="left" vertical="top" wrapText="1"/>
    </xf>
    <xf numFmtId="0" fontId="3" fillId="8" borderId="18" xfId="0" applyFont="1" applyFill="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22" fillId="0" borderId="17"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22" fillId="0" borderId="1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0" xfId="0" applyFont="1" applyAlignment="1">
      <alignment vertical="top"/>
    </xf>
    <xf numFmtId="4" fontId="2" fillId="8" borderId="18" xfId="0" applyNumberFormat="1" applyFont="1" applyFill="1" applyBorder="1" applyAlignment="1" applyProtection="1">
      <alignment horizontal="left" vertical="top" wrapText="1"/>
      <protection locked="0"/>
    </xf>
    <xf numFmtId="0" fontId="3" fillId="10" borderId="0" xfId="5" applyFont="1" applyFill="1"/>
    <xf numFmtId="3" fontId="3" fillId="0" borderId="17" xfId="5" applyNumberFormat="1" applyFont="1" applyBorder="1" applyAlignment="1">
      <alignment horizontal="left" vertical="top" wrapText="1"/>
    </xf>
    <xf numFmtId="0" fontId="3" fillId="0" borderId="18" xfId="5" applyFont="1" applyBorder="1" applyAlignment="1">
      <alignment horizontal="left" vertical="top"/>
    </xf>
    <xf numFmtId="0" fontId="3" fillId="0" borderId="18" xfId="2" applyFont="1" applyBorder="1" applyAlignment="1">
      <alignment horizontal="left" vertical="top" wrapText="1"/>
    </xf>
    <xf numFmtId="1" fontId="3" fillId="0" borderId="17" xfId="5" quotePrefix="1" applyNumberFormat="1" applyFont="1" applyBorder="1" applyAlignment="1">
      <alignment vertical="top" wrapText="1"/>
    </xf>
    <xf numFmtId="1" fontId="3" fillId="0" borderId="18" xfId="0" applyNumberFormat="1" applyFont="1" applyBorder="1" applyAlignment="1" applyProtection="1">
      <alignment horizontal="center" vertical="center" wrapText="1"/>
      <protection locked="0"/>
    </xf>
    <xf numFmtId="1" fontId="3" fillId="0" borderId="18" xfId="0" applyNumberFormat="1" applyFont="1" applyBorder="1" applyAlignment="1" applyProtection="1">
      <alignment horizontal="left" vertical="top" wrapText="1"/>
      <protection locked="0"/>
    </xf>
    <xf numFmtId="0" fontId="3" fillId="0" borderId="0" xfId="6" applyAlignment="1">
      <alignment horizontal="left" vertical="top" wrapText="1"/>
    </xf>
    <xf numFmtId="1" fontId="3" fillId="0" borderId="17" xfId="6" applyNumberFormat="1" applyBorder="1" applyAlignment="1">
      <alignment horizontal="center" vertical="top" wrapText="1"/>
    </xf>
    <xf numFmtId="0" fontId="3" fillId="0" borderId="17" xfId="2" applyFont="1" applyBorder="1" applyAlignment="1">
      <alignment wrapText="1"/>
    </xf>
    <xf numFmtId="0" fontId="3" fillId="0" borderId="17" xfId="2" applyFont="1" applyBorder="1" applyAlignment="1">
      <alignment horizontal="center" vertical="top"/>
    </xf>
    <xf numFmtId="0" fontId="3" fillId="0" borderId="17" xfId="2" applyFont="1" applyBorder="1" applyAlignment="1">
      <alignment horizontal="right" vertical="top" wrapText="1"/>
    </xf>
    <xf numFmtId="0" fontId="3" fillId="0" borderId="17" xfId="2" applyFont="1" applyBorder="1"/>
    <xf numFmtId="9" fontId="3" fillId="0" borderId="17" xfId="6" applyNumberFormat="1" applyBorder="1" applyAlignment="1">
      <alignment horizontal="right" vertical="top"/>
    </xf>
    <xf numFmtId="167" fontId="3" fillId="0" borderId="17" xfId="6" applyNumberFormat="1" applyBorder="1" applyAlignment="1">
      <alignment horizontal="right" vertical="top" wrapText="1"/>
    </xf>
    <xf numFmtId="4" fontId="3" fillId="0" borderId="17" xfId="6" applyNumberFormat="1" applyBorder="1" applyAlignment="1">
      <alignment horizontal="right" vertical="top" wrapText="1"/>
    </xf>
    <xf numFmtId="0" fontId="3" fillId="0" borderId="17" xfId="6" applyBorder="1" applyAlignment="1">
      <alignment horizontal="center" vertical="top"/>
    </xf>
    <xf numFmtId="9" fontId="3" fillId="0" borderId="17" xfId="6" applyNumberFormat="1" applyBorder="1" applyAlignment="1">
      <alignment horizontal="right" vertical="top" wrapText="1"/>
    </xf>
    <xf numFmtId="0" fontId="3" fillId="0" borderId="17" xfId="6" applyBorder="1" applyAlignment="1">
      <alignment horizontal="right" vertical="top" wrapText="1"/>
    </xf>
    <xf numFmtId="14" fontId="3" fillId="0" borderId="17" xfId="6" applyNumberFormat="1" applyBorder="1" applyAlignment="1">
      <alignment horizontal="center" vertical="top"/>
    </xf>
    <xf numFmtId="0" fontId="3" fillId="0" borderId="17" xfId="6" applyBorder="1" applyAlignment="1">
      <alignment horizontal="right" vertical="top"/>
    </xf>
    <xf numFmtId="4" fontId="3" fillId="0" borderId="17" xfId="6" applyNumberFormat="1" applyBorder="1" applyAlignment="1">
      <alignment vertical="top" wrapText="1"/>
    </xf>
    <xf numFmtId="0" fontId="3" fillId="0" borderId="17" xfId="6" applyBorder="1" applyAlignment="1">
      <alignment vertical="top" wrapText="1"/>
    </xf>
    <xf numFmtId="0" fontId="3" fillId="0" borderId="17" xfId="6" applyBorder="1" applyAlignment="1">
      <alignment horizontal="center" vertical="top" wrapText="1"/>
    </xf>
    <xf numFmtId="9" fontId="3" fillId="0" borderId="17" xfId="6" applyNumberFormat="1" applyBorder="1" applyAlignment="1">
      <alignment horizontal="left" vertical="top" wrapText="1"/>
    </xf>
    <xf numFmtId="0" fontId="3" fillId="0" borderId="17" xfId="6" applyBorder="1" applyAlignment="1">
      <alignment horizontal="left" vertical="top" wrapText="1"/>
    </xf>
    <xf numFmtId="0" fontId="3" fillId="0" borderId="17" xfId="6" applyBorder="1" applyAlignment="1">
      <alignment horizontal="left" vertical="top"/>
    </xf>
    <xf numFmtId="9" fontId="3" fillId="0" borderId="17" xfId="6" applyNumberFormat="1" applyBorder="1" applyAlignment="1">
      <alignment horizontal="left" vertical="top"/>
    </xf>
    <xf numFmtId="0" fontId="3" fillId="0" borderId="17" xfId="0" applyFont="1" applyBorder="1" applyAlignment="1">
      <alignment horizontal="left" vertical="top" wrapText="1"/>
    </xf>
    <xf numFmtId="4" fontId="3" fillId="0" borderId="17" xfId="0" applyNumberFormat="1" applyFont="1" applyBorder="1" applyAlignment="1">
      <alignment horizontal="right" vertical="top" wrapText="1"/>
    </xf>
    <xf numFmtId="0" fontId="3" fillId="0" borderId="0" xfId="6"/>
    <xf numFmtId="0" fontId="3" fillId="0" borderId="17" xfId="0" applyFont="1" applyBorder="1" applyAlignment="1">
      <alignment horizontal="left" vertical="top"/>
    </xf>
    <xf numFmtId="0" fontId="3" fillId="0" borderId="17" xfId="0" applyFont="1" applyBorder="1" applyAlignment="1">
      <alignment vertical="top" wrapText="1"/>
    </xf>
    <xf numFmtId="9" fontId="3" fillId="0" borderId="17" xfId="0" applyNumberFormat="1" applyFont="1" applyBorder="1" applyAlignment="1">
      <alignment horizontal="left" vertical="top" wrapText="1"/>
    </xf>
    <xf numFmtId="0" fontId="3" fillId="0" borderId="17" xfId="0" applyFont="1" applyBorder="1" applyAlignment="1">
      <alignment horizontal="center" vertical="top"/>
    </xf>
    <xf numFmtId="0" fontId="3" fillId="0" borderId="17" xfId="0" applyFont="1" applyBorder="1" applyAlignment="1">
      <alignment horizontal="center" vertical="top" wrapText="1"/>
    </xf>
    <xf numFmtId="0" fontId="3" fillId="0" borderId="17" xfId="0" applyFont="1" applyBorder="1" applyAlignment="1">
      <alignment horizontal="right" vertical="top"/>
    </xf>
    <xf numFmtId="0" fontId="3" fillId="0" borderId="17" xfId="0" applyFont="1" applyBorder="1" applyAlignment="1">
      <alignment horizontal="right" vertical="top" wrapText="1"/>
    </xf>
    <xf numFmtId="0" fontId="3" fillId="0" borderId="0" xfId="0" applyFont="1"/>
    <xf numFmtId="0" fontId="3" fillId="0" borderId="17" xfId="12" applyBorder="1" applyAlignment="1">
      <alignment vertical="top" wrapText="1"/>
    </xf>
    <xf numFmtId="1" fontId="3" fillId="0" borderId="17" xfId="6" applyNumberFormat="1" applyBorder="1" applyAlignment="1">
      <alignment horizontal="left" vertical="top"/>
    </xf>
    <xf numFmtId="0" fontId="17" fillId="0" borderId="17" xfId="1" applyFont="1" applyFill="1" applyBorder="1" applyAlignment="1" applyProtection="1">
      <alignment horizontal="right" vertical="top" wrapText="1"/>
    </xf>
    <xf numFmtId="0" fontId="3" fillId="8" borderId="17" xfId="6" applyFill="1" applyBorder="1" applyAlignment="1">
      <alignment horizontal="center" vertical="top" wrapText="1"/>
    </xf>
    <xf numFmtId="4" fontId="3" fillId="8" borderId="18" xfId="0" applyNumberFormat="1" applyFont="1" applyFill="1" applyBorder="1" applyAlignment="1" applyProtection="1">
      <alignment horizontal="left" vertical="top" wrapText="1"/>
      <protection locked="0"/>
    </xf>
    <xf numFmtId="0" fontId="3" fillId="8" borderId="17" xfId="6" applyFill="1" applyBorder="1" applyAlignment="1">
      <alignment horizontal="left" vertical="top"/>
    </xf>
    <xf numFmtId="0" fontId="3" fillId="8" borderId="17" xfId="6" applyFill="1" applyBorder="1" applyAlignment="1">
      <alignment horizontal="left" vertical="top" wrapText="1"/>
    </xf>
    <xf numFmtId="0" fontId="3" fillId="8" borderId="17" xfId="6" applyFill="1" applyBorder="1" applyAlignment="1" applyProtection="1">
      <alignment horizontal="right" vertical="top" wrapText="1"/>
      <protection locked="0"/>
    </xf>
    <xf numFmtId="0" fontId="3" fillId="8" borderId="17" xfId="6" applyFill="1" applyBorder="1" applyAlignment="1" applyProtection="1">
      <alignment horizontal="left" vertical="top" wrapText="1"/>
      <protection locked="0"/>
    </xf>
    <xf numFmtId="0" fontId="3" fillId="8" borderId="18" xfId="6" applyFill="1" applyBorder="1" applyAlignment="1" applyProtection="1">
      <alignment horizontal="right" vertical="top" wrapText="1"/>
      <protection locked="0"/>
    </xf>
    <xf numFmtId="0" fontId="3" fillId="8" borderId="18" xfId="6" applyFill="1" applyBorder="1" applyAlignment="1" applyProtection="1">
      <alignment horizontal="left" vertical="top" wrapText="1"/>
      <protection locked="0"/>
    </xf>
    <xf numFmtId="4" fontId="3" fillId="8" borderId="18" xfId="6" applyNumberFormat="1" applyFill="1" applyBorder="1" applyAlignment="1" applyProtection="1">
      <alignment horizontal="right" vertical="top" wrapText="1"/>
      <protection locked="0"/>
    </xf>
    <xf numFmtId="0" fontId="17" fillId="8" borderId="18" xfId="1" applyNumberFormat="1" applyFont="1" applyFill="1" applyBorder="1" applyAlignment="1" applyProtection="1">
      <alignment horizontal="left" vertical="top" wrapText="1"/>
      <protection locked="0"/>
    </xf>
    <xf numFmtId="0" fontId="3" fillId="8" borderId="19" xfId="6" applyFill="1" applyBorder="1" applyAlignment="1" applyProtection="1">
      <alignment horizontal="right" vertical="top" wrapText="1"/>
      <protection locked="0"/>
    </xf>
    <xf numFmtId="0" fontId="3" fillId="8" borderId="22" xfId="6" applyFill="1" applyBorder="1" applyAlignment="1" applyProtection="1">
      <alignment horizontal="right" vertical="top" wrapText="1"/>
      <protection locked="0"/>
    </xf>
    <xf numFmtId="0" fontId="3" fillId="8" borderId="21" xfId="6" applyFill="1" applyBorder="1" applyAlignment="1" applyProtection="1">
      <alignment horizontal="left" vertical="top" wrapText="1"/>
      <protection locked="0"/>
    </xf>
    <xf numFmtId="0" fontId="3" fillId="8" borderId="18" xfId="6" applyFill="1" applyBorder="1" applyAlignment="1" applyProtection="1">
      <alignment horizontal="right" wrapText="1"/>
      <protection locked="0"/>
    </xf>
    <xf numFmtId="4" fontId="3" fillId="8" borderId="17" xfId="7" applyNumberFormat="1" applyFont="1" applyFill="1" applyBorder="1" applyAlignment="1" applyProtection="1">
      <alignment horizontal="right" vertical="top" wrapText="1"/>
      <protection locked="0"/>
    </xf>
    <xf numFmtId="0" fontId="3" fillId="2" borderId="8" xfId="5" applyFont="1" applyFill="1" applyBorder="1" applyAlignment="1">
      <alignment horizontal="left" vertical="top" wrapText="1"/>
    </xf>
    <xf numFmtId="0" fontId="3" fillId="2" borderId="8" xfId="5" applyFont="1" applyFill="1" applyBorder="1" applyAlignment="1">
      <alignment horizontal="center" vertical="top" wrapText="1"/>
    </xf>
    <xf numFmtId="2" fontId="1" fillId="0" borderId="0" xfId="6" applyNumberFormat="1" applyFont="1"/>
    <xf numFmtId="2" fontId="4" fillId="0" borderId="0" xfId="6" applyNumberFormat="1" applyFont="1" applyAlignment="1">
      <alignment horizontal="left" vertical="center" wrapText="1"/>
    </xf>
    <xf numFmtId="2" fontId="3" fillId="0" borderId="18" xfId="6" applyNumberFormat="1" applyBorder="1" applyAlignment="1">
      <alignment horizontal="right" vertical="top" wrapText="1"/>
    </xf>
    <xf numFmtId="2" fontId="3" fillId="0" borderId="17" xfId="6" applyNumberFormat="1" applyBorder="1" applyAlignment="1">
      <alignment horizontal="right" vertical="top" wrapText="1"/>
    </xf>
    <xf numFmtId="2" fontId="3" fillId="0" borderId="17" xfId="6" applyNumberFormat="1" applyBorder="1" applyAlignment="1">
      <alignment horizontal="right" vertical="top"/>
    </xf>
    <xf numFmtId="2" fontId="3" fillId="0" borderId="8" xfId="2" applyNumberFormat="1" applyFont="1" applyBorder="1" applyAlignment="1">
      <alignment horizontal="right" vertical="top" wrapText="1"/>
    </xf>
    <xf numFmtId="2" fontId="3" fillId="0" borderId="17" xfId="2" applyNumberFormat="1" applyFont="1" applyBorder="1" applyAlignment="1">
      <alignment horizontal="right" vertical="top" wrapText="1"/>
    </xf>
    <xf numFmtId="2" fontId="3" fillId="0" borderId="17" xfId="6" applyNumberFormat="1" applyBorder="1" applyAlignment="1">
      <alignment horizontal="left" vertical="top" wrapText="1"/>
    </xf>
    <xf numFmtId="2" fontId="3" fillId="0" borderId="8" xfId="6" applyNumberFormat="1" applyBorder="1" applyAlignment="1">
      <alignment horizontal="left" vertical="top" wrapText="1"/>
    </xf>
    <xf numFmtId="2" fontId="3" fillId="0" borderId="18" xfId="6" applyNumberFormat="1" applyBorder="1" applyAlignment="1" applyProtection="1">
      <alignment horizontal="right" vertical="top" wrapText="1"/>
      <protection locked="0"/>
    </xf>
    <xf numFmtId="2" fontId="3" fillId="0" borderId="17" xfId="6" applyNumberFormat="1" applyBorder="1" applyAlignment="1" applyProtection="1">
      <alignment horizontal="right" vertical="top" wrapText="1"/>
      <protection locked="0"/>
    </xf>
    <xf numFmtId="2" fontId="3" fillId="0" borderId="18" xfId="0" applyNumberFormat="1" applyFont="1" applyBorder="1" applyAlignment="1" applyProtection="1">
      <alignment horizontal="right" wrapText="1"/>
      <protection locked="0"/>
    </xf>
    <xf numFmtId="2" fontId="3" fillId="0" borderId="18" xfId="0" applyNumberFormat="1" applyFont="1" applyBorder="1" applyAlignment="1">
      <alignment horizontal="right"/>
    </xf>
    <xf numFmtId="2" fontId="3" fillId="0" borderId="18" xfId="0" applyNumberFormat="1" applyFont="1" applyBorder="1" applyAlignment="1" applyProtection="1">
      <alignment horizontal="right" vertical="top" wrapText="1"/>
      <protection locked="0"/>
    </xf>
    <xf numFmtId="2" fontId="3" fillId="0" borderId="0" xfId="6" applyNumberFormat="1"/>
    <xf numFmtId="2" fontId="2" fillId="7" borderId="17" xfId="6" applyNumberFormat="1" applyFont="1" applyFill="1" applyBorder="1" applyAlignment="1" applyProtection="1">
      <alignment horizontal="center" wrapText="1"/>
      <protection locked="0"/>
    </xf>
    <xf numFmtId="1" fontId="3" fillId="0" borderId="18" xfId="5" applyNumberFormat="1" applyFont="1" applyBorder="1" applyAlignment="1">
      <alignment horizontal="right" vertical="top" wrapText="1"/>
    </xf>
    <xf numFmtId="0" fontId="3" fillId="0" borderId="19" xfId="5" applyFont="1" applyBorder="1" applyAlignment="1">
      <alignment horizontal="right" vertical="top" wrapText="1"/>
    </xf>
    <xf numFmtId="0" fontId="19" fillId="0" borderId="17" xfId="5" applyFont="1" applyBorder="1" applyAlignment="1">
      <alignment horizontal="right" vertical="top"/>
    </xf>
    <xf numFmtId="0" fontId="3" fillId="0" borderId="0" xfId="5" applyFont="1" applyAlignment="1">
      <alignment horizontal="right" vertical="top" wrapText="1"/>
    </xf>
    <xf numFmtId="1" fontId="3" fillId="0" borderId="17" xfId="5" applyNumberFormat="1" applyFont="1" applyBorder="1" applyAlignment="1">
      <alignment horizontal="right" vertical="top" wrapText="1"/>
    </xf>
    <xf numFmtId="0" fontId="3" fillId="0" borderId="18" xfId="5" applyFont="1" applyBorder="1" applyAlignment="1">
      <alignment horizontal="right" vertical="top"/>
    </xf>
    <xf numFmtId="0" fontId="3" fillId="0" borderId="6" xfId="5" applyFont="1" applyBorder="1" applyAlignment="1">
      <alignment horizontal="right" vertical="top"/>
    </xf>
    <xf numFmtId="0" fontId="3" fillId="0" borderId="8" xfId="5" applyFont="1" applyBorder="1" applyAlignment="1">
      <alignment horizontal="right" vertical="top" wrapText="1"/>
    </xf>
    <xf numFmtId="0" fontId="3" fillId="0" borderId="18" xfId="2" applyFont="1" applyBorder="1" applyAlignment="1">
      <alignment horizontal="right" vertical="top" wrapText="1"/>
    </xf>
    <xf numFmtId="0" fontId="3" fillId="0" borderId="10" xfId="2" applyFont="1" applyBorder="1" applyAlignment="1">
      <alignment horizontal="right" vertical="top" wrapText="1"/>
    </xf>
    <xf numFmtId="3" fontId="18" fillId="0" borderId="17" xfId="5" applyNumberFormat="1" applyFont="1" applyBorder="1" applyAlignment="1">
      <alignment horizontal="right" vertical="top" wrapText="1"/>
    </xf>
    <xf numFmtId="9" fontId="3" fillId="0" borderId="17" xfId="2" applyNumberFormat="1" applyFont="1" applyBorder="1" applyAlignment="1">
      <alignment horizontal="right" vertical="top"/>
    </xf>
    <xf numFmtId="0" fontId="3" fillId="0" borderId="2" xfId="2" applyFont="1" applyBorder="1" applyAlignment="1">
      <alignment horizontal="right" vertical="top"/>
    </xf>
    <xf numFmtId="0" fontId="3" fillId="0" borderId="17" xfId="5" applyFont="1" applyBorder="1" applyAlignment="1">
      <alignment horizontal="left" vertical="center" wrapText="1"/>
    </xf>
    <xf numFmtId="0" fontId="3" fillId="0" borderId="0" xfId="5" applyFont="1" applyAlignment="1">
      <alignment vertical="top" wrapText="1"/>
    </xf>
    <xf numFmtId="0" fontId="23" fillId="0" borderId="17" xfId="0" applyFont="1" applyBorder="1" applyAlignment="1">
      <alignment horizontal="left" vertical="top" wrapText="1"/>
    </xf>
    <xf numFmtId="0" fontId="3" fillId="0" borderId="17" xfId="6" applyBorder="1" applyAlignment="1" applyProtection="1">
      <alignment horizontal="left" vertical="top" wrapText="1"/>
      <protection locked="0"/>
    </xf>
    <xf numFmtId="0" fontId="6" fillId="0" borderId="18" xfId="1" applyFill="1" applyBorder="1" applyAlignment="1" applyProtection="1">
      <alignment horizontal="right" vertical="top" wrapText="1"/>
    </xf>
    <xf numFmtId="0" fontId="25" fillId="2" borderId="17" xfId="5" applyFont="1" applyFill="1" applyBorder="1" applyAlignment="1">
      <alignment horizontal="center" vertical="top" wrapText="1"/>
    </xf>
    <xf numFmtId="0" fontId="25" fillId="2" borderId="17" xfId="5" applyFont="1" applyFill="1" applyBorder="1" applyAlignment="1">
      <alignment horizontal="left" vertical="top" wrapText="1"/>
    </xf>
    <xf numFmtId="0" fontId="25" fillId="0" borderId="17" xfId="5" applyFont="1" applyBorder="1" applyAlignment="1">
      <alignment horizontal="left" vertical="top" wrapText="1"/>
    </xf>
    <xf numFmtId="4" fontId="25" fillId="2" borderId="17" xfId="5" applyNumberFormat="1" applyFont="1" applyFill="1" applyBorder="1" applyAlignment="1">
      <alignment horizontal="right" vertical="top" wrapText="1"/>
    </xf>
    <xf numFmtId="0" fontId="3" fillId="8" borderId="17" xfId="5" applyFont="1" applyFill="1" applyBorder="1" applyAlignment="1">
      <alignment horizontal="left" vertical="top" wrapText="1"/>
    </xf>
    <xf numFmtId="166" fontId="3" fillId="2" borderId="18" xfId="5" applyNumberFormat="1" applyFont="1" applyFill="1" applyBorder="1" applyAlignment="1">
      <alignment horizontal="right" vertical="top" wrapText="1"/>
    </xf>
    <xf numFmtId="0" fontId="25" fillId="0" borderId="18" xfId="5" applyFont="1" applyBorder="1" applyAlignment="1">
      <alignment horizontal="right" vertical="top" wrapText="1"/>
    </xf>
    <xf numFmtId="0" fontId="25" fillId="0" borderId="19" xfId="5" applyFont="1" applyBorder="1" applyAlignment="1">
      <alignment horizontal="right" vertical="top" wrapText="1"/>
    </xf>
    <xf numFmtId="0" fontId="25" fillId="2" borderId="0" xfId="5" applyFont="1" applyFill="1" applyAlignment="1">
      <alignment vertical="top" wrapText="1"/>
    </xf>
    <xf numFmtId="0" fontId="6" fillId="0" borderId="17" xfId="1" applyFill="1" applyBorder="1" applyAlignment="1" applyProtection="1">
      <alignment horizontal="right" vertical="top" wrapText="1"/>
    </xf>
    <xf numFmtId="0" fontId="6" fillId="0" borderId="0" xfId="1" applyAlignment="1" applyProtection="1">
      <alignment vertical="top" wrapText="1"/>
    </xf>
    <xf numFmtId="0" fontId="3" fillId="2" borderId="17" xfId="6" applyFill="1" applyBorder="1" applyAlignment="1">
      <alignment horizontal="center" vertical="top"/>
    </xf>
    <xf numFmtId="0" fontId="3" fillId="2" borderId="17" xfId="6" applyFill="1" applyBorder="1" applyAlignment="1">
      <alignment vertical="top" wrapText="1"/>
    </xf>
    <xf numFmtId="0" fontId="3" fillId="2" borderId="17" xfId="6" applyFill="1" applyBorder="1" applyAlignment="1">
      <alignment horizontal="center" vertical="top" wrapText="1"/>
    </xf>
    <xf numFmtId="3" fontId="3" fillId="0" borderId="17" xfId="6" applyNumberFormat="1" applyBorder="1" applyAlignment="1">
      <alignment horizontal="right" vertical="top" wrapText="1"/>
    </xf>
    <xf numFmtId="0" fontId="3" fillId="0" borderId="18" xfId="6" applyBorder="1" applyAlignment="1">
      <alignment horizontal="right" vertical="top" wrapText="1"/>
    </xf>
    <xf numFmtId="0" fontId="3" fillId="0" borderId="2" xfId="6" applyBorder="1" applyAlignment="1">
      <alignment horizontal="right" vertical="top" wrapText="1"/>
    </xf>
    <xf numFmtId="4" fontId="3" fillId="0" borderId="17" xfId="6" applyNumberFormat="1" applyBorder="1" applyAlignment="1">
      <alignment horizontal="left" vertical="top" wrapText="1"/>
    </xf>
    <xf numFmtId="0" fontId="3" fillId="0" borderId="8" xfId="6" applyBorder="1" applyAlignment="1">
      <alignment horizontal="left" vertical="top" wrapText="1"/>
    </xf>
    <xf numFmtId="0" fontId="3" fillId="0" borderId="8" xfId="6" applyBorder="1" applyAlignment="1">
      <alignment vertical="top" wrapText="1"/>
    </xf>
    <xf numFmtId="0" fontId="3" fillId="0" borderId="8" xfId="6" applyBorder="1" applyAlignment="1">
      <alignment horizontal="left" vertical="top"/>
    </xf>
    <xf numFmtId="4" fontId="3" fillId="0" borderId="8" xfId="6" applyNumberFormat="1" applyBorder="1" applyAlignment="1">
      <alignment horizontal="right" vertical="top" wrapText="1"/>
    </xf>
    <xf numFmtId="1" fontId="3" fillId="0" borderId="17" xfId="6" applyNumberFormat="1" applyBorder="1" applyAlignment="1">
      <alignment horizontal="left" vertical="top" wrapText="1"/>
    </xf>
    <xf numFmtId="2" fontId="3" fillId="0" borderId="17" xfId="6" applyNumberFormat="1" applyBorder="1" applyAlignment="1">
      <alignment vertical="top" wrapText="1"/>
    </xf>
    <xf numFmtId="0" fontId="26" fillId="8" borderId="0" xfId="5" applyFont="1" applyFill="1" applyAlignment="1">
      <alignment horizontal="left" vertical="top" wrapText="1"/>
    </xf>
    <xf numFmtId="0" fontId="3" fillId="0" borderId="17" xfId="9" applyBorder="1" applyAlignment="1">
      <alignment horizontal="center" vertical="top" wrapText="1"/>
    </xf>
    <xf numFmtId="0" fontId="6" fillId="8" borderId="18" xfId="1" applyNumberFormat="1" applyFill="1" applyBorder="1" applyAlignment="1" applyProtection="1">
      <alignment horizontal="left" vertical="top" wrapText="1"/>
      <protection locked="0"/>
    </xf>
    <xf numFmtId="0" fontId="3" fillId="0" borderId="2" xfId="0" applyFont="1" applyBorder="1" applyAlignment="1">
      <alignment horizontal="left" vertical="top" wrapText="1"/>
    </xf>
    <xf numFmtId="4" fontId="3" fillId="0" borderId="17" xfId="5" applyNumberFormat="1" applyFont="1" applyBorder="1"/>
    <xf numFmtId="0" fontId="3" fillId="0" borderId="17" xfId="6" applyBorder="1" applyAlignment="1">
      <alignment vertical="top"/>
    </xf>
    <xf numFmtId="0" fontId="22" fillId="8" borderId="17" xfId="0" applyFont="1" applyFill="1" applyBorder="1" applyAlignment="1" applyProtection="1">
      <alignment horizontal="center" vertical="center" wrapText="1"/>
      <protection locked="0"/>
    </xf>
    <xf numFmtId="0" fontId="22" fillId="0" borderId="17" xfId="0" applyFont="1" applyBorder="1" applyAlignment="1" applyProtection="1">
      <alignment horizontal="center" vertical="center" wrapText="1"/>
      <protection locked="0"/>
    </xf>
    <xf numFmtId="0" fontId="22" fillId="0" borderId="18" xfId="0" applyFont="1" applyBorder="1" applyAlignment="1" applyProtection="1">
      <alignment horizontal="right" wrapText="1"/>
      <protection locked="0"/>
    </xf>
    <xf numFmtId="0" fontId="22" fillId="0" borderId="0" xfId="0" applyFont="1" applyAlignment="1" applyProtection="1">
      <alignment wrapText="1"/>
      <protection locked="0"/>
    </xf>
    <xf numFmtId="0" fontId="22" fillId="0" borderId="17" xfId="0" applyFont="1" applyBorder="1"/>
    <xf numFmtId="4" fontId="24" fillId="0" borderId="0" xfId="0" applyNumberFormat="1" applyFont="1"/>
    <xf numFmtId="2" fontId="24" fillId="0" borderId="0" xfId="0" applyNumberFormat="1" applyFont="1"/>
    <xf numFmtId="4" fontId="3" fillId="0" borderId="17" xfId="5" applyNumberFormat="1" applyFont="1" applyBorder="1" applyAlignment="1">
      <alignment horizontal="left" vertical="top"/>
    </xf>
    <xf numFmtId="4" fontId="3" fillId="0" borderId="17" xfId="2" applyNumberFormat="1" applyFont="1" applyBorder="1" applyAlignment="1">
      <alignment horizontal="right" vertical="top"/>
    </xf>
    <xf numFmtId="0" fontId="0" fillId="0" borderId="17" xfId="0" applyBorder="1" applyAlignment="1" applyProtection="1">
      <alignment horizontal="center" vertical="center" wrapText="1"/>
      <protection locked="0"/>
    </xf>
    <xf numFmtId="9" fontId="0" fillId="0" borderId="17" xfId="0" applyNumberFormat="1" applyBorder="1" applyAlignment="1" applyProtection="1">
      <alignment horizontal="center" vertical="center" wrapText="1"/>
      <protection locked="0"/>
    </xf>
    <xf numFmtId="0" fontId="27" fillId="0" borderId="0" xfId="0" applyFont="1"/>
    <xf numFmtId="49" fontId="3" fillId="0" borderId="17" xfId="6" applyNumberFormat="1" applyBorder="1" applyAlignment="1">
      <alignment horizontal="left" vertical="top"/>
    </xf>
    <xf numFmtId="0" fontId="3" fillId="0" borderId="17" xfId="11" applyFont="1" applyBorder="1" applyAlignment="1">
      <alignment horizontal="center" vertical="top" wrapText="1"/>
    </xf>
    <xf numFmtId="0" fontId="2" fillId="4" borderId="8" xfId="5" applyFont="1" applyFill="1" applyBorder="1" applyAlignment="1" applyProtection="1">
      <alignment horizontal="center" vertical="center" wrapText="1"/>
      <protection locked="0"/>
    </xf>
    <xf numFmtId="0" fontId="2" fillId="4" borderId="9" xfId="5" applyFont="1" applyFill="1" applyBorder="1" applyAlignment="1" applyProtection="1">
      <alignment horizontal="center" vertical="center" wrapText="1"/>
      <protection locked="0"/>
    </xf>
    <xf numFmtId="0" fontId="2" fillId="6" borderId="12" xfId="5" applyFont="1" applyFill="1" applyBorder="1" applyAlignment="1" applyProtection="1">
      <alignment horizontal="center" vertical="center" wrapText="1"/>
      <protection locked="0"/>
    </xf>
    <xf numFmtId="0" fontId="2" fillId="6" borderId="3" xfId="5" applyFont="1" applyFill="1" applyBorder="1" applyAlignment="1" applyProtection="1">
      <alignment horizontal="center" vertical="center" wrapText="1"/>
      <protection locked="0"/>
    </xf>
    <xf numFmtId="0" fontId="2" fillId="6" borderId="13" xfId="5" applyFont="1" applyFill="1" applyBorder="1" applyAlignment="1" applyProtection="1">
      <alignment horizontal="center" vertical="center" wrapText="1"/>
      <protection locked="0"/>
    </xf>
    <xf numFmtId="0" fontId="2" fillId="6" borderId="4" xfId="5" applyFont="1" applyFill="1" applyBorder="1" applyAlignment="1" applyProtection="1">
      <alignment horizontal="center" vertical="center" wrapText="1"/>
      <protection locked="0"/>
    </xf>
    <xf numFmtId="0" fontId="2" fillId="4" borderId="9" xfId="5" applyFont="1" applyFill="1" applyBorder="1" applyAlignment="1">
      <alignment horizontal="center" vertical="center" wrapText="1"/>
    </xf>
    <xf numFmtId="0" fontId="2" fillId="4" borderId="6" xfId="5" applyFont="1" applyFill="1" applyBorder="1" applyAlignment="1" applyProtection="1">
      <alignment horizontal="center" vertical="center" wrapText="1"/>
      <protection locked="0"/>
    </xf>
    <xf numFmtId="0" fontId="2" fillId="6" borderId="11" xfId="5" applyFont="1" applyFill="1" applyBorder="1" applyAlignment="1" applyProtection="1">
      <alignment horizontal="center" vertical="center" wrapText="1"/>
      <protection locked="0"/>
    </xf>
    <xf numFmtId="0" fontId="2" fillId="6" borderId="14" xfId="5" applyFont="1" applyFill="1" applyBorder="1" applyAlignment="1" applyProtection="1">
      <alignment horizontal="center" vertical="center" wrapText="1"/>
      <protection locked="0"/>
    </xf>
    <xf numFmtId="0" fontId="4" fillId="4" borderId="8" xfId="5" applyFont="1" applyFill="1" applyBorder="1" applyAlignment="1">
      <alignment horizontal="center" vertical="center" wrapText="1"/>
    </xf>
    <xf numFmtId="0" fontId="4" fillId="4" borderId="9" xfId="5" applyFont="1" applyFill="1" applyBorder="1" applyAlignment="1">
      <alignment horizontal="center" vertical="center" wrapText="1"/>
    </xf>
    <xf numFmtId="0" fontId="4" fillId="4" borderId="8" xfId="5" applyFont="1" applyFill="1" applyBorder="1" applyAlignment="1">
      <alignment vertical="center" wrapText="1"/>
    </xf>
    <xf numFmtId="0" fontId="4" fillId="4" borderId="9" xfId="5" applyFont="1" applyFill="1" applyBorder="1" applyAlignment="1">
      <alignment vertical="center" wrapText="1"/>
    </xf>
    <xf numFmtId="0" fontId="4" fillId="4" borderId="18" xfId="5" applyFont="1" applyFill="1" applyBorder="1" applyAlignment="1">
      <alignment horizontal="center" vertical="center" wrapText="1"/>
    </xf>
    <xf numFmtId="0" fontId="4" fillId="3" borderId="9" xfId="5" applyFont="1" applyFill="1" applyBorder="1" applyAlignment="1">
      <alignment horizontal="center" vertical="center" wrapText="1"/>
    </xf>
    <xf numFmtId="0" fontId="4" fillId="3" borderId="2" xfId="5" applyFont="1" applyFill="1" applyBorder="1" applyAlignment="1" applyProtection="1">
      <alignment horizontal="left" vertical="center" wrapText="1"/>
      <protection locked="0"/>
    </xf>
    <xf numFmtId="0" fontId="4" fillId="3" borderId="3" xfId="5" applyFont="1" applyFill="1" applyBorder="1" applyAlignment="1" applyProtection="1">
      <alignment horizontal="left" vertical="center" wrapText="1"/>
      <protection locked="0"/>
    </xf>
    <xf numFmtId="0" fontId="4" fillId="3" borderId="4" xfId="5" applyFont="1" applyFill="1" applyBorder="1" applyAlignment="1" applyProtection="1">
      <alignment horizontal="left" vertical="center" wrapText="1"/>
      <protection locked="0"/>
    </xf>
    <xf numFmtId="0" fontId="4" fillId="4" borderId="2" xfId="5" applyFont="1" applyFill="1" applyBorder="1" applyAlignment="1">
      <alignment horizontal="center" vertical="center" wrapText="1"/>
    </xf>
    <xf numFmtId="0" fontId="4" fillId="4" borderId="3" xfId="5" applyFont="1" applyFill="1" applyBorder="1" applyAlignment="1">
      <alignment horizontal="center" vertical="center" wrapText="1"/>
    </xf>
    <xf numFmtId="0" fontId="4" fillId="4" borderId="4" xfId="5" applyFont="1" applyFill="1" applyBorder="1" applyAlignment="1">
      <alignment horizontal="center" vertical="center" wrapText="1"/>
    </xf>
    <xf numFmtId="0" fontId="5" fillId="5" borderId="2" xfId="5" applyFont="1" applyFill="1" applyBorder="1" applyAlignment="1">
      <alignment horizontal="left" vertical="center" wrapText="1"/>
    </xf>
    <xf numFmtId="0" fontId="5" fillId="5" borderId="3" xfId="5" applyFont="1" applyFill="1" applyBorder="1" applyAlignment="1">
      <alignment horizontal="left" vertical="center" wrapText="1"/>
    </xf>
    <xf numFmtId="0" fontId="5" fillId="5" borderId="4" xfId="5" applyFont="1" applyFill="1" applyBorder="1" applyAlignment="1">
      <alignment horizontal="left" vertical="center" wrapText="1"/>
    </xf>
    <xf numFmtId="2" fontId="2" fillId="7" borderId="8" xfId="6" applyNumberFormat="1" applyFont="1" applyFill="1" applyBorder="1" applyAlignment="1" applyProtection="1">
      <alignment horizontal="center" vertical="center" wrapText="1"/>
      <protection locked="0"/>
    </xf>
    <xf numFmtId="2" fontId="2" fillId="7" borderId="9" xfId="6" applyNumberFormat="1" applyFont="1" applyFill="1" applyBorder="1" applyAlignment="1" applyProtection="1">
      <alignment horizontal="center" vertical="center" wrapText="1"/>
      <protection locked="0"/>
    </xf>
    <xf numFmtId="0" fontId="4" fillId="4" borderId="10" xfId="5" applyFont="1" applyFill="1" applyBorder="1" applyAlignment="1">
      <alignment horizontal="center" vertical="center" wrapText="1"/>
    </xf>
    <xf numFmtId="0" fontId="4" fillId="4" borderId="6" xfId="5" applyFont="1" applyFill="1" applyBorder="1" applyAlignment="1">
      <alignment horizontal="center" vertical="center" wrapText="1"/>
    </xf>
    <xf numFmtId="0" fontId="2" fillId="4" borderId="2" xfId="5" applyFont="1" applyFill="1" applyBorder="1" applyAlignment="1" applyProtection="1">
      <alignment horizontal="center" vertical="center" wrapText="1"/>
      <protection locked="0"/>
    </xf>
    <xf numFmtId="0" fontId="2" fillId="4" borderId="3" xfId="5" applyFont="1" applyFill="1" applyBorder="1" applyAlignment="1" applyProtection="1">
      <alignment horizontal="center" vertical="center" wrapText="1"/>
      <protection locked="0"/>
    </xf>
    <xf numFmtId="0" fontId="2" fillId="4" borderId="4" xfId="5" applyFont="1" applyFill="1" applyBorder="1" applyAlignment="1" applyProtection="1">
      <alignment horizontal="center" vertical="center" wrapText="1"/>
      <protection locked="0"/>
    </xf>
    <xf numFmtId="0" fontId="4" fillId="4" borderId="8" xfId="5" applyFont="1" applyFill="1" applyBorder="1" applyAlignment="1">
      <alignment horizontal="right" vertical="top" wrapText="1"/>
    </xf>
    <xf numFmtId="0" fontId="4" fillId="4" borderId="9" xfId="5" applyFont="1" applyFill="1" applyBorder="1" applyAlignment="1">
      <alignment horizontal="right" vertical="top" wrapText="1"/>
    </xf>
    <xf numFmtId="0" fontId="4" fillId="7" borderId="8" xfId="5" applyFont="1" applyFill="1" applyBorder="1" applyAlignment="1">
      <alignment horizontal="center" vertical="center" wrapText="1"/>
    </xf>
    <xf numFmtId="0" fontId="4" fillId="7" borderId="9" xfId="5" applyFont="1" applyFill="1" applyBorder="1" applyAlignment="1">
      <alignment horizontal="center" vertical="center" wrapText="1"/>
    </xf>
    <xf numFmtId="0" fontId="2" fillId="3" borderId="8" xfId="5" applyFont="1" applyFill="1" applyBorder="1" applyAlignment="1" applyProtection="1">
      <alignment horizontal="center" vertical="center" wrapText="1"/>
      <protection locked="0"/>
    </xf>
    <xf numFmtId="0" fontId="2" fillId="3" borderId="9" xfId="5" applyFont="1" applyFill="1" applyBorder="1" applyAlignment="1" applyProtection="1">
      <alignment horizontal="center" vertical="center" wrapText="1"/>
      <protection locked="0"/>
    </xf>
    <xf numFmtId="0" fontId="3" fillId="2" borderId="8" xfId="5" applyFont="1" applyFill="1" applyBorder="1" applyAlignment="1">
      <alignment horizontal="left" vertical="top" wrapText="1"/>
    </xf>
    <xf numFmtId="0" fontId="3" fillId="2" borderId="18" xfId="5" applyFont="1" applyFill="1" applyBorder="1" applyAlignment="1">
      <alignment horizontal="left" vertical="top" wrapText="1"/>
    </xf>
    <xf numFmtId="0" fontId="3" fillId="2" borderId="8" xfId="5" applyFont="1" applyFill="1" applyBorder="1" applyAlignment="1">
      <alignment horizontal="center" vertical="top" wrapText="1"/>
    </xf>
    <xf numFmtId="0" fontId="3" fillId="2" borderId="18" xfId="5" applyFont="1" applyFill="1" applyBorder="1" applyAlignment="1">
      <alignment horizontal="center" vertical="top" wrapText="1"/>
    </xf>
    <xf numFmtId="0" fontId="3" fillId="2" borderId="8" xfId="5" applyFont="1" applyFill="1" applyBorder="1" applyAlignment="1">
      <alignment horizontal="center" wrapText="1"/>
    </xf>
    <xf numFmtId="0" fontId="3" fillId="2" borderId="18" xfId="5" applyFont="1" applyFill="1" applyBorder="1" applyAlignment="1">
      <alignment horizontal="center" wrapText="1"/>
    </xf>
    <xf numFmtId="0" fontId="19" fillId="2" borderId="8" xfId="5" applyFont="1" applyFill="1" applyBorder="1" applyAlignment="1">
      <alignment horizontal="center" vertical="top" wrapText="1"/>
    </xf>
    <xf numFmtId="0" fontId="19" fillId="2" borderId="18" xfId="5" applyFont="1" applyFill="1" applyBorder="1" applyAlignment="1">
      <alignment horizontal="center" vertical="top" wrapText="1"/>
    </xf>
    <xf numFmtId="0" fontId="3" fillId="0" borderId="8" xfId="5" applyFont="1" applyBorder="1" applyAlignment="1">
      <alignment horizontal="left" vertical="top" wrapText="1"/>
    </xf>
    <xf numFmtId="0" fontId="3" fillId="0" borderId="18" xfId="5" applyFont="1" applyBorder="1" applyAlignment="1">
      <alignment horizontal="left" vertical="top" wrapText="1"/>
    </xf>
    <xf numFmtId="0" fontId="8" fillId="4" borderId="0" xfId="2" applyFont="1" applyFill="1" applyAlignment="1">
      <alignment horizontal="left" vertical="center"/>
    </xf>
    <xf numFmtId="0" fontId="11" fillId="0" borderId="20" xfId="4" applyBorder="1" applyAlignment="1">
      <alignment horizontal="left" vertical="top" wrapText="1"/>
    </xf>
    <xf numFmtId="0" fontId="11" fillId="0" borderId="0" xfId="4" applyAlignment="1">
      <alignment horizontal="left" vertical="top" wrapText="1"/>
    </xf>
  </cellXfs>
  <cellStyles count="13">
    <cellStyle name="Hiperpovezava 3" xfId="3" xr:uid="{AB64DAE3-937D-433D-AE4A-160AD670579A}"/>
    <cellStyle name="Hyperlink" xfId="1" builtinId="8"/>
    <cellStyle name="Hyperlink 2" xfId="8" xr:uid="{D9F5475F-2144-4691-8B62-C7F0D5D8B54B}"/>
    <cellStyle name="Navadno 2" xfId="5" xr:uid="{C6380A2A-85E7-4ED8-B1E4-FD5CFA71E04D}"/>
    <cellStyle name="Navadno 2 2" xfId="6" xr:uid="{153C8A76-2E54-4243-96DC-45DBF6398B4B}"/>
    <cellStyle name="Navadno 2 3" xfId="2" xr:uid="{3E95BE18-A3F8-4DEC-9AB9-486EEE6E806A}"/>
    <cellStyle name="Navadno 2 4" xfId="11" xr:uid="{00000000-0005-0000-0000-000003000000}"/>
    <cellStyle name="Navadno 2 4 2" xfId="12" xr:uid="{00000000-0005-0000-0000-000006000000}"/>
    <cellStyle name="Navadno 3" xfId="9" xr:uid="{00000000-0005-0000-0000-000006000000}"/>
    <cellStyle name="Normal" xfId="0" builtinId="0"/>
    <cellStyle name="Normal 2" xfId="10" xr:uid="{00000000-0005-0000-0000-000007000000}"/>
    <cellStyle name="Normal 2 2 2 2" xfId="4" xr:uid="{96B1E749-B65B-4533-A819-E5C443FD216B}"/>
    <cellStyle name="Valuta 2" xfId="7" xr:uid="{321E230B-C804-4A0D-9A91-612A233E6459}"/>
  </cellStyles>
  <dxfs count="0"/>
  <tableStyles count="0" defaultTableStyle="TableStyleMedium2" defaultPivotStyle="PivotStyleLight16"/>
  <colors>
    <mruColors>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ibk.mf.uni-lj.si/equipment" TargetMode="External"/><Relationship Id="rId18" Type="http://schemas.openxmlformats.org/officeDocument/2006/relationships/hyperlink" Target="http://lnmcp.mf.uni-lj.si/Neuroendo/Oprema.html" TargetMode="External"/><Relationship Id="rId26" Type="http://schemas.openxmlformats.org/officeDocument/2006/relationships/hyperlink" Target="http://ibk.mf.uni-lj.si/equipment" TargetMode="External"/><Relationship Id="rId39" Type="http://schemas.openxmlformats.org/officeDocument/2006/relationships/hyperlink" Target="https://www.mf.uni-lj.si/ibk/oprema" TargetMode="External"/><Relationship Id="rId21" Type="http://schemas.openxmlformats.org/officeDocument/2006/relationships/hyperlink" Target="http://www.imi.si/raziskovalna-dejavnost/raziskovalna-oprema" TargetMode="External"/><Relationship Id="rId34" Type="http://schemas.openxmlformats.org/officeDocument/2006/relationships/hyperlink" Target="https://www.mf.uni-lj.si/ibk/oprema" TargetMode="External"/><Relationship Id="rId42" Type="http://schemas.openxmlformats.org/officeDocument/2006/relationships/hyperlink" Target="https://www.mf.uni-lj.si/ibk/oprema" TargetMode="External"/><Relationship Id="rId47" Type="http://schemas.openxmlformats.org/officeDocument/2006/relationships/hyperlink" Target="https://www.mf.uni-lj.si/raziskovanje/oprema" TargetMode="External"/><Relationship Id="rId50" Type="http://schemas.openxmlformats.org/officeDocument/2006/relationships/hyperlink" Target="http://www.mf.uni-lj.si/CKF" TargetMode="External"/><Relationship Id="rId55" Type="http://schemas.openxmlformats.org/officeDocument/2006/relationships/hyperlink" Target="http://ibk.mf.uni-lj.si/equipment" TargetMode="External"/><Relationship Id="rId63" Type="http://schemas.openxmlformats.org/officeDocument/2006/relationships/hyperlink" Target="https://www.mf.uni-lj.si/ibk/oprema" TargetMode="External"/><Relationship Id="rId7" Type="http://schemas.openxmlformats.org/officeDocument/2006/relationships/hyperlink" Target="http://lnmcp.mf.uni-lj.si/Neuroendo/Oprema.html" TargetMode="External"/><Relationship Id="rId2" Type="http://schemas.openxmlformats.org/officeDocument/2006/relationships/hyperlink" Target="http://www.mf.uni-lj.si/ris/oprema" TargetMode="External"/><Relationship Id="rId16" Type="http://schemas.openxmlformats.org/officeDocument/2006/relationships/hyperlink" Target="http://ibk.mf.uni-lj.si/equipment" TargetMode="External"/><Relationship Id="rId29" Type="http://schemas.openxmlformats.org/officeDocument/2006/relationships/hyperlink" Target="https://www.mf.uni-lj.si/application/files/7415/8391/7733/Razpolozljiva_raziskovalna_oprema_UL_MF.pdf" TargetMode="External"/><Relationship Id="rId11" Type="http://schemas.openxmlformats.org/officeDocument/2006/relationships/hyperlink" Target="http://lnmcp.mf.uni-lj.si/Neuroendo/Oprema.html" TargetMode="External"/><Relationship Id="rId24" Type="http://schemas.openxmlformats.org/officeDocument/2006/relationships/hyperlink" Target="https://www.mf.uni-lj.si/raziskovanje/oprema" TargetMode="External"/><Relationship Id="rId32" Type="http://schemas.openxmlformats.org/officeDocument/2006/relationships/hyperlink" Target="https://www.mf.uni-lj.si/ibk/oprema" TargetMode="External"/><Relationship Id="rId37" Type="http://schemas.openxmlformats.org/officeDocument/2006/relationships/hyperlink" Target="http://www.mf.uni-lj.si/IBK/oprema" TargetMode="External"/><Relationship Id="rId40" Type="http://schemas.openxmlformats.org/officeDocument/2006/relationships/hyperlink" Target="https://www.mf.uni-lj.si/ibk/oprema" TargetMode="External"/><Relationship Id="rId45" Type="http://schemas.openxmlformats.org/officeDocument/2006/relationships/hyperlink" Target="http://www.mf.uni-lj.si/ris/oprema" TargetMode="External"/><Relationship Id="rId53" Type="http://schemas.openxmlformats.org/officeDocument/2006/relationships/hyperlink" Target="http://ibk.mf.uni-lj.si/equipment/las-4000.html" TargetMode="External"/><Relationship Id="rId58" Type="http://schemas.openxmlformats.org/officeDocument/2006/relationships/hyperlink" Target="https://www.mf.uni-lj.si/ibk/oprema" TargetMode="External"/><Relationship Id="rId5" Type="http://schemas.openxmlformats.org/officeDocument/2006/relationships/hyperlink" Target="http://www.mf.uni-lj.si/ris/oprema" TargetMode="External"/><Relationship Id="rId61" Type="http://schemas.openxmlformats.org/officeDocument/2006/relationships/hyperlink" Target="https://www.ibc.mf.uni-lj.si/" TargetMode="External"/><Relationship Id="rId19" Type="http://schemas.openxmlformats.org/officeDocument/2006/relationships/hyperlink" Target="http://lnmcp.mf.uni-lj.si/Neuroendo/Oprema.html" TargetMode="External"/><Relationship Id="rId14" Type="http://schemas.openxmlformats.org/officeDocument/2006/relationships/hyperlink" Target="http://ibk.mf.uni-lj.si/equipment" TargetMode="External"/><Relationship Id="rId22" Type="http://schemas.openxmlformats.org/officeDocument/2006/relationships/hyperlink" Target="https://www.mf.uni-lj.si/ibf/raziskovanje" TargetMode="External"/><Relationship Id="rId27" Type="http://schemas.openxmlformats.org/officeDocument/2006/relationships/hyperlink" Target="https://elixir-slovenia.org/sl/dry-lab-slo/" TargetMode="External"/><Relationship Id="rId30" Type="http://schemas.openxmlformats.org/officeDocument/2006/relationships/hyperlink" Target="https://www.mf.uni-lj.si/application/files/7415/8391/7733/Razpolozljiva_raziskovalna_oprema_UL_MF.pdf" TargetMode="External"/><Relationship Id="rId35" Type="http://schemas.openxmlformats.org/officeDocument/2006/relationships/hyperlink" Target="https://www.mf.uni-lj.si/ibk/oprema" TargetMode="External"/><Relationship Id="rId43" Type="http://schemas.openxmlformats.org/officeDocument/2006/relationships/hyperlink" Target="https://www.mf.uni-lj.si/ibk/oprema" TargetMode="External"/><Relationship Id="rId48" Type="http://schemas.openxmlformats.org/officeDocument/2006/relationships/hyperlink" Target="https://www.mf.uni-lj.si/ibk/oprema" TargetMode="External"/><Relationship Id="rId56" Type="http://schemas.openxmlformats.org/officeDocument/2006/relationships/hyperlink" Target="http://ibk.mf.uni-lj.si/equipment" TargetMode="External"/><Relationship Id="rId64" Type="http://schemas.openxmlformats.org/officeDocument/2006/relationships/printerSettings" Target="../printerSettings/printerSettings1.bin"/><Relationship Id="rId8" Type="http://schemas.openxmlformats.org/officeDocument/2006/relationships/hyperlink" Target="http://lnmcp.mf.uni-lj.si/Neuroendo/Oprema.html" TargetMode="External"/><Relationship Id="rId51" Type="http://schemas.openxmlformats.org/officeDocument/2006/relationships/hyperlink" Target="https://www.mf.uni-lj.si/ibk/oprema" TargetMode="External"/><Relationship Id="rId3" Type="http://schemas.openxmlformats.org/officeDocument/2006/relationships/hyperlink" Target="http://www.mf.uni-lj.si/ris/oprema" TargetMode="External"/><Relationship Id="rId12" Type="http://schemas.openxmlformats.org/officeDocument/2006/relationships/hyperlink" Target="http://lnmcp.mf.uni-lj.si/Neuroendo/Oprema.html" TargetMode="External"/><Relationship Id="rId17" Type="http://schemas.openxmlformats.org/officeDocument/2006/relationships/hyperlink" Target="http://www.mf.uni-lj.si/CKF" TargetMode="External"/><Relationship Id="rId25" Type="http://schemas.openxmlformats.org/officeDocument/2006/relationships/hyperlink" Target="http://ibk.mf.uni-lj.si/equipment" TargetMode="External"/><Relationship Id="rId33" Type="http://schemas.openxmlformats.org/officeDocument/2006/relationships/hyperlink" Target="https://www.mf.uni-lj.si/ibk/oprema" TargetMode="External"/><Relationship Id="rId38" Type="http://schemas.openxmlformats.org/officeDocument/2006/relationships/hyperlink" Target="https://www.mf.uni-lj.si/ibk/oprema" TargetMode="External"/><Relationship Id="rId46" Type="http://schemas.openxmlformats.org/officeDocument/2006/relationships/hyperlink" Target="https://www.mf.uni-lj.si/raziskovanje" TargetMode="External"/><Relationship Id="rId59" Type="http://schemas.openxmlformats.org/officeDocument/2006/relationships/hyperlink" Target="https://www.mf.uni-lj.si/ibk/oprema" TargetMode="External"/><Relationship Id="rId20" Type="http://schemas.openxmlformats.org/officeDocument/2006/relationships/hyperlink" Target="http://lnmcp.mf.uni-lj.si/Neuroendo/Oprema.html" TargetMode="External"/><Relationship Id="rId41" Type="http://schemas.openxmlformats.org/officeDocument/2006/relationships/hyperlink" Target="https://www.mf.uni-lj.si/ibk/oprema" TargetMode="External"/><Relationship Id="rId54" Type="http://schemas.openxmlformats.org/officeDocument/2006/relationships/hyperlink" Target="http://ibk.mf.uni-lj.si/equipment/quickgene-810.html" TargetMode="External"/><Relationship Id="rId62" Type="http://schemas.openxmlformats.org/officeDocument/2006/relationships/hyperlink" Target="http://www.imi.si/raziskovalna-dejavnost/raziskovalna-oprema" TargetMode="External"/><Relationship Id="rId1" Type="http://schemas.openxmlformats.org/officeDocument/2006/relationships/hyperlink" Target="http://www.mf.uni-lj.si/ris/oprema" TargetMode="External"/><Relationship Id="rId6" Type="http://schemas.openxmlformats.org/officeDocument/2006/relationships/hyperlink" Target="http://www.mf.uni-lj.si/ifet" TargetMode="External"/><Relationship Id="rId15" Type="http://schemas.openxmlformats.org/officeDocument/2006/relationships/hyperlink" Target="http://ibk.mf.uni-lj.si/equipment" TargetMode="External"/><Relationship Id="rId23" Type="http://schemas.openxmlformats.org/officeDocument/2006/relationships/hyperlink" Target="http://www.mf.uni-lj.si/ris/oprema" TargetMode="External"/><Relationship Id="rId28" Type="http://schemas.openxmlformats.org/officeDocument/2006/relationships/hyperlink" Target="https://www.mf.uni-lj.si/application/files/7415/8391/7733/Razpolozljiva_raziskovalna_oprema_UL_MF.pdf" TargetMode="External"/><Relationship Id="rId36" Type="http://schemas.openxmlformats.org/officeDocument/2006/relationships/hyperlink" Target="https://www.mf.uni-lj.si/ibk/oprema" TargetMode="External"/><Relationship Id="rId49" Type="http://schemas.openxmlformats.org/officeDocument/2006/relationships/hyperlink" Target="https://www.mf.uni-lj.si/ibf/raziskovanje" TargetMode="External"/><Relationship Id="rId57" Type="http://schemas.openxmlformats.org/officeDocument/2006/relationships/hyperlink" Target="https://www.mf.uni-lj.si/ibk/oprema" TargetMode="External"/><Relationship Id="rId10" Type="http://schemas.openxmlformats.org/officeDocument/2006/relationships/hyperlink" Target="http://lnmcp.mf.uni-lj.si/Neuroendo/Oprema.html" TargetMode="External"/><Relationship Id="rId31" Type="http://schemas.openxmlformats.org/officeDocument/2006/relationships/hyperlink" Target="https://www.mf.uni-lj.si/ibk/oprema" TargetMode="External"/><Relationship Id="rId44" Type="http://schemas.openxmlformats.org/officeDocument/2006/relationships/hyperlink" Target="http://www.mf.uni-lj.si/ris/oprema" TargetMode="External"/><Relationship Id="rId52" Type="http://schemas.openxmlformats.org/officeDocument/2006/relationships/hyperlink" Target="https://www.mf.uni-lj.si/raziskovanje/oprema" TargetMode="External"/><Relationship Id="rId60" Type="http://schemas.openxmlformats.org/officeDocument/2006/relationships/hyperlink" Target="https://www.mf.uni-lj.si/ibf/raziskovanje" TargetMode="External"/><Relationship Id="rId4" Type="http://schemas.openxmlformats.org/officeDocument/2006/relationships/hyperlink" Target="http://www.mf.uni-lj.si/ris/oprema" TargetMode="External"/><Relationship Id="rId9" Type="http://schemas.openxmlformats.org/officeDocument/2006/relationships/hyperlink" Target="http://lnmcp.mf.uni-lj.si/Neuroendo/Oprema.html"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D2B4F-1F64-4993-8AFF-B5D7ABFA5B8C}">
  <sheetPr>
    <pageSetUpPr fitToPage="1"/>
  </sheetPr>
  <dimension ref="A1:AY1562"/>
  <sheetViews>
    <sheetView tabSelected="1" zoomScale="70" zoomScaleNormal="70" workbookViewId="0">
      <selection activeCell="B1" sqref="B1"/>
    </sheetView>
  </sheetViews>
  <sheetFormatPr defaultRowHeight="12.75" x14ac:dyDescent="0.2"/>
  <cols>
    <col min="1" max="1" width="9.28515625" style="35" bestFit="1" customWidth="1"/>
    <col min="2" max="2" width="28.7109375" style="27" customWidth="1"/>
    <col min="3" max="3" width="9.28515625" style="27" bestFit="1" customWidth="1"/>
    <col min="4" max="4" width="9.140625" style="27"/>
    <col min="5" max="5" width="17.42578125" style="34" customWidth="1"/>
    <col min="6" max="6" width="9.28515625" style="33" bestFit="1" customWidth="1"/>
    <col min="7" max="7" width="24" style="32" customWidth="1"/>
    <col min="8" max="8" width="9.28515625" style="32" customWidth="1"/>
    <col min="9" max="9" width="15.28515625" style="32" customWidth="1"/>
    <col min="10" max="10" width="13.42578125" style="31" customWidth="1"/>
    <col min="11" max="11" width="14.7109375" style="27" customWidth="1"/>
    <col min="12" max="12" width="19.7109375" style="27" customWidth="1"/>
    <col min="13" max="13" width="21.42578125" style="27" customWidth="1"/>
    <col min="14" max="14" width="28.28515625" style="27" customWidth="1"/>
    <col min="15" max="15" width="25.140625" style="27" customWidth="1"/>
    <col min="16" max="16" width="22.42578125" style="201" customWidth="1"/>
    <col min="17" max="17" width="13" style="27" customWidth="1"/>
    <col min="18" max="18" width="13" style="30" customWidth="1"/>
    <col min="19" max="19" width="13.140625" style="27" customWidth="1"/>
    <col min="20" max="20" width="10.42578125" style="27" bestFit="1" customWidth="1"/>
    <col min="21" max="21" width="12.7109375" style="27" bestFit="1" customWidth="1"/>
    <col min="22" max="22" width="10.28515625" style="27" customWidth="1"/>
    <col min="23" max="23" width="12.28515625" style="274" customWidth="1"/>
    <col min="24" max="24" width="14.5703125" style="29" customWidth="1"/>
    <col min="25" max="27" width="9.28515625" style="27" bestFit="1" customWidth="1"/>
    <col min="28" max="28" width="19" style="28" customWidth="1"/>
    <col min="29" max="30" width="15.5703125" style="28" customWidth="1"/>
    <col min="31" max="31" width="14.7109375" style="28" customWidth="1"/>
    <col min="32" max="32" width="11.42578125" style="27" customWidth="1"/>
    <col min="33" max="33" width="11.5703125" style="27" customWidth="1"/>
    <col min="34" max="34" width="11" style="27" customWidth="1"/>
    <col min="35" max="35" width="9.28515625" style="27" bestFit="1" customWidth="1"/>
    <col min="36" max="36" width="11.85546875" style="27" customWidth="1"/>
    <col min="37" max="37" width="13.85546875" style="27" customWidth="1"/>
    <col min="38" max="38" width="9.28515625" style="27" bestFit="1" customWidth="1"/>
    <col min="39" max="39" width="11.5703125" style="27" customWidth="1"/>
    <col min="40" max="40" width="10.85546875" style="27" customWidth="1"/>
    <col min="41" max="41" width="9.28515625" style="27" bestFit="1" customWidth="1"/>
    <col min="42" max="42" width="11.28515625" style="27" customWidth="1"/>
    <col min="43" max="43" width="10.42578125" style="27" customWidth="1"/>
    <col min="44" max="44" width="9.28515625" style="27" bestFit="1" customWidth="1"/>
    <col min="45" max="45" width="9.140625" style="27"/>
    <col min="46" max="46" width="11.28515625" style="27" customWidth="1"/>
    <col min="47" max="16384" width="9.140625" style="27"/>
  </cols>
  <sheetData>
    <row r="1" spans="1:50" s="147" customFormat="1" ht="37.5" customHeight="1" x14ac:dyDescent="0.25">
      <c r="A1" s="152"/>
      <c r="B1" s="152" t="s">
        <v>1356</v>
      </c>
      <c r="C1" s="152"/>
      <c r="D1" s="152"/>
      <c r="E1" s="152"/>
      <c r="F1" s="152"/>
      <c r="G1" s="152"/>
      <c r="H1" s="151"/>
      <c r="I1" s="151"/>
      <c r="R1" s="150"/>
      <c r="W1" s="260"/>
      <c r="X1" s="149"/>
      <c r="AB1" s="148"/>
      <c r="AC1" s="148"/>
      <c r="AD1" s="148"/>
      <c r="AE1" s="148"/>
    </row>
    <row r="2" spans="1:50" s="147" customFormat="1" ht="37.5" customHeight="1" x14ac:dyDescent="0.25">
      <c r="A2" s="152"/>
      <c r="B2" s="152"/>
      <c r="C2" s="152"/>
      <c r="D2" s="152"/>
      <c r="E2" s="152"/>
      <c r="F2" s="152"/>
      <c r="G2" s="152"/>
      <c r="H2" s="151"/>
      <c r="I2" s="151"/>
      <c r="R2" s="150"/>
      <c r="W2" s="260"/>
      <c r="X2" s="149"/>
      <c r="AB2" s="148"/>
      <c r="AC2" s="148"/>
      <c r="AD2" s="148"/>
      <c r="AE2" s="148"/>
    </row>
    <row r="3" spans="1:50" ht="24.75" customHeight="1" x14ac:dyDescent="0.2">
      <c r="A3" s="146"/>
      <c r="B3" s="146"/>
      <c r="C3" s="143"/>
      <c r="D3" s="143"/>
      <c r="E3" s="354" t="s">
        <v>0</v>
      </c>
      <c r="F3" s="355"/>
      <c r="G3" s="355"/>
      <c r="H3" s="355"/>
      <c r="I3" s="355"/>
      <c r="J3" s="355"/>
      <c r="K3" s="355"/>
      <c r="L3" s="355"/>
      <c r="M3" s="355"/>
      <c r="N3" s="355"/>
      <c r="O3" s="356"/>
      <c r="P3" s="143"/>
      <c r="Q3" s="145"/>
      <c r="R3" s="357" t="s">
        <v>1</v>
      </c>
      <c r="S3" s="358"/>
      <c r="T3" s="358"/>
      <c r="U3" s="359"/>
      <c r="V3" s="144"/>
      <c r="W3" s="261"/>
      <c r="X3" s="143"/>
      <c r="Y3" s="142"/>
      <c r="Z3" s="142"/>
      <c r="AA3" s="142"/>
      <c r="AB3" s="142"/>
      <c r="AC3" s="142"/>
      <c r="AD3" s="142"/>
      <c r="AE3" s="141"/>
      <c r="AF3" s="360" t="s">
        <v>1355</v>
      </c>
      <c r="AG3" s="361"/>
      <c r="AH3" s="361"/>
      <c r="AI3" s="361"/>
      <c r="AJ3" s="361"/>
      <c r="AK3" s="361"/>
      <c r="AL3" s="361"/>
      <c r="AM3" s="361"/>
      <c r="AN3" s="361"/>
      <c r="AO3" s="361"/>
      <c r="AP3" s="361"/>
      <c r="AQ3" s="361"/>
      <c r="AR3" s="361"/>
      <c r="AS3" s="361"/>
      <c r="AT3" s="361"/>
      <c r="AU3" s="361"/>
      <c r="AV3" s="361"/>
      <c r="AW3" s="361"/>
      <c r="AX3" s="362"/>
    </row>
    <row r="4" spans="1:50" ht="26.25" customHeight="1" x14ac:dyDescent="0.2">
      <c r="A4" s="348" t="s">
        <v>2</v>
      </c>
      <c r="B4" s="348" t="s">
        <v>3</v>
      </c>
      <c r="C4" s="348" t="s">
        <v>4</v>
      </c>
      <c r="D4" s="348" t="s">
        <v>1481</v>
      </c>
      <c r="E4" s="353" t="s">
        <v>5</v>
      </c>
      <c r="F4" s="353" t="s">
        <v>6</v>
      </c>
      <c r="G4" s="353" t="s">
        <v>7</v>
      </c>
      <c r="H4" s="353" t="s">
        <v>8</v>
      </c>
      <c r="I4" s="353" t="s">
        <v>9</v>
      </c>
      <c r="J4" s="353" t="s">
        <v>10</v>
      </c>
      <c r="K4" s="374" t="s">
        <v>11</v>
      </c>
      <c r="L4" s="353" t="s">
        <v>12</v>
      </c>
      <c r="M4" s="353" t="s">
        <v>13</v>
      </c>
      <c r="N4" s="353" t="s">
        <v>14</v>
      </c>
      <c r="O4" s="353" t="s">
        <v>15</v>
      </c>
      <c r="P4" s="372" t="s">
        <v>16</v>
      </c>
      <c r="Q4" s="338" t="s">
        <v>17</v>
      </c>
      <c r="R4" s="370" t="s">
        <v>18</v>
      </c>
      <c r="S4" s="348" t="s">
        <v>19</v>
      </c>
      <c r="T4" s="348" t="s">
        <v>20</v>
      </c>
      <c r="U4" s="350" t="s">
        <v>21</v>
      </c>
      <c r="V4" s="338" t="s">
        <v>22</v>
      </c>
      <c r="W4" s="363" t="s">
        <v>23</v>
      </c>
      <c r="X4" s="365" t="s">
        <v>24</v>
      </c>
      <c r="Y4" s="367" t="s">
        <v>25</v>
      </c>
      <c r="Z4" s="368"/>
      <c r="AA4" s="369"/>
      <c r="AB4" s="339" t="s">
        <v>26</v>
      </c>
      <c r="AC4" s="344" t="s">
        <v>27</v>
      </c>
      <c r="AD4" s="339" t="s">
        <v>28</v>
      </c>
      <c r="AE4" s="345" t="s">
        <v>29</v>
      </c>
      <c r="AF4" s="346" t="s">
        <v>30</v>
      </c>
      <c r="AG4" s="340" t="s">
        <v>31</v>
      </c>
      <c r="AH4" s="341"/>
      <c r="AI4" s="342"/>
      <c r="AJ4" s="340" t="s">
        <v>32</v>
      </c>
      <c r="AK4" s="341"/>
      <c r="AL4" s="342"/>
      <c r="AM4" s="340" t="s">
        <v>33</v>
      </c>
      <c r="AN4" s="341"/>
      <c r="AO4" s="342"/>
      <c r="AP4" s="340" t="s">
        <v>34</v>
      </c>
      <c r="AQ4" s="341"/>
      <c r="AR4" s="342"/>
      <c r="AS4" s="340" t="s">
        <v>35</v>
      </c>
      <c r="AT4" s="341"/>
      <c r="AU4" s="342"/>
      <c r="AV4" s="340" t="s">
        <v>35</v>
      </c>
      <c r="AW4" s="341"/>
      <c r="AX4" s="343"/>
    </row>
    <row r="5" spans="1:50" ht="101.25" customHeight="1" x14ac:dyDescent="0.2">
      <c r="A5" s="349"/>
      <c r="B5" s="349"/>
      <c r="C5" s="349"/>
      <c r="D5" s="352"/>
      <c r="E5" s="353"/>
      <c r="F5" s="353"/>
      <c r="G5" s="353"/>
      <c r="H5" s="353"/>
      <c r="I5" s="353"/>
      <c r="J5" s="353"/>
      <c r="K5" s="375"/>
      <c r="L5" s="353"/>
      <c r="M5" s="353"/>
      <c r="N5" s="353"/>
      <c r="O5" s="353"/>
      <c r="P5" s="373"/>
      <c r="Q5" s="339"/>
      <c r="R5" s="371"/>
      <c r="S5" s="349"/>
      <c r="T5" s="349"/>
      <c r="U5" s="351"/>
      <c r="V5" s="339"/>
      <c r="W5" s="364"/>
      <c r="X5" s="366"/>
      <c r="Y5" s="140" t="s">
        <v>36</v>
      </c>
      <c r="Z5" s="140" t="s">
        <v>37</v>
      </c>
      <c r="AA5" s="140" t="s">
        <v>38</v>
      </c>
      <c r="AB5" s="339"/>
      <c r="AC5" s="344"/>
      <c r="AD5" s="339"/>
      <c r="AE5" s="345"/>
      <c r="AF5" s="347"/>
      <c r="AG5" s="139" t="s">
        <v>39</v>
      </c>
      <c r="AH5" s="138" t="s">
        <v>40</v>
      </c>
      <c r="AI5" s="137" t="s">
        <v>41</v>
      </c>
      <c r="AJ5" s="139" t="s">
        <v>39</v>
      </c>
      <c r="AK5" s="138" t="s">
        <v>40</v>
      </c>
      <c r="AL5" s="137" t="s">
        <v>41</v>
      </c>
      <c r="AM5" s="139" t="s">
        <v>39</v>
      </c>
      <c r="AN5" s="138" t="s">
        <v>40</v>
      </c>
      <c r="AO5" s="137" t="s">
        <v>41</v>
      </c>
      <c r="AP5" s="139" t="s">
        <v>39</v>
      </c>
      <c r="AQ5" s="138" t="s">
        <v>40</v>
      </c>
      <c r="AR5" s="137" t="s">
        <v>41</v>
      </c>
      <c r="AS5" s="139" t="s">
        <v>42</v>
      </c>
      <c r="AT5" s="138" t="s">
        <v>40</v>
      </c>
      <c r="AU5" s="137" t="s">
        <v>41</v>
      </c>
      <c r="AV5" s="139" t="s">
        <v>42</v>
      </c>
      <c r="AW5" s="138" t="s">
        <v>40</v>
      </c>
      <c r="AX5" s="137" t="s">
        <v>41</v>
      </c>
    </row>
    <row r="6" spans="1:50" ht="22.5" customHeight="1" x14ac:dyDescent="0.2">
      <c r="A6" s="134">
        <v>1</v>
      </c>
      <c r="B6" s="134">
        <v>2</v>
      </c>
      <c r="C6" s="134">
        <v>3</v>
      </c>
      <c r="D6" s="134">
        <v>4</v>
      </c>
      <c r="E6" s="134">
        <v>5</v>
      </c>
      <c r="F6" s="134">
        <v>6</v>
      </c>
      <c r="G6" s="134">
        <v>7</v>
      </c>
      <c r="H6" s="134">
        <v>8</v>
      </c>
      <c r="I6" s="134">
        <v>9</v>
      </c>
      <c r="J6" s="134">
        <v>10</v>
      </c>
      <c r="K6" s="134">
        <v>11</v>
      </c>
      <c r="L6" s="134">
        <v>12</v>
      </c>
      <c r="M6" s="134">
        <v>13</v>
      </c>
      <c r="N6" s="134">
        <v>14</v>
      </c>
      <c r="O6" s="134">
        <v>15</v>
      </c>
      <c r="P6" s="134">
        <v>16</v>
      </c>
      <c r="Q6" s="134">
        <v>17</v>
      </c>
      <c r="R6" s="136">
        <v>18</v>
      </c>
      <c r="S6" s="134">
        <v>19</v>
      </c>
      <c r="T6" s="134">
        <v>20</v>
      </c>
      <c r="U6" s="135">
        <v>21</v>
      </c>
      <c r="V6" s="134">
        <v>22</v>
      </c>
      <c r="W6" s="275">
        <v>23</v>
      </c>
      <c r="X6" s="134">
        <v>24</v>
      </c>
      <c r="Y6" s="134">
        <v>25</v>
      </c>
      <c r="Z6" s="134">
        <v>26</v>
      </c>
      <c r="AA6" s="134">
        <v>27</v>
      </c>
      <c r="AB6" s="134">
        <v>28</v>
      </c>
      <c r="AC6" s="134">
        <v>29</v>
      </c>
      <c r="AD6" s="134">
        <v>30</v>
      </c>
      <c r="AE6" s="134">
        <v>31</v>
      </c>
      <c r="AF6" s="134">
        <v>32</v>
      </c>
      <c r="AG6" s="134">
        <v>33</v>
      </c>
      <c r="AH6" s="134">
        <v>34</v>
      </c>
      <c r="AI6" s="134">
        <v>35</v>
      </c>
      <c r="AJ6" s="134">
        <v>36</v>
      </c>
      <c r="AK6" s="134">
        <v>37</v>
      </c>
      <c r="AL6" s="134">
        <v>38</v>
      </c>
      <c r="AM6" s="134">
        <v>39</v>
      </c>
      <c r="AN6" s="134">
        <v>40</v>
      </c>
      <c r="AO6" s="134">
        <v>41</v>
      </c>
      <c r="AP6" s="134">
        <v>42</v>
      </c>
      <c r="AQ6" s="134">
        <v>43</v>
      </c>
      <c r="AR6" s="134">
        <v>44</v>
      </c>
      <c r="AS6" s="134">
        <v>45</v>
      </c>
      <c r="AT6" s="134">
        <v>46</v>
      </c>
      <c r="AU6" s="134">
        <v>47</v>
      </c>
      <c r="AV6" s="134">
        <v>48</v>
      </c>
      <c r="AW6" s="134">
        <v>49</v>
      </c>
      <c r="AX6" s="133">
        <v>48</v>
      </c>
    </row>
    <row r="7" spans="1:50" s="100" customFormat="1" ht="371.25" customHeight="1" x14ac:dyDescent="0.25">
      <c r="A7" s="85">
        <v>381</v>
      </c>
      <c r="B7" s="83" t="s">
        <v>649</v>
      </c>
      <c r="C7" s="85">
        <v>30</v>
      </c>
      <c r="D7" s="85"/>
      <c r="E7" s="85" t="s">
        <v>1354</v>
      </c>
      <c r="F7" s="83" t="s">
        <v>1056</v>
      </c>
      <c r="G7" s="36" t="s">
        <v>1353</v>
      </c>
      <c r="H7" s="83">
        <v>2003</v>
      </c>
      <c r="I7" s="83" t="s">
        <v>1352</v>
      </c>
      <c r="J7" s="103">
        <v>459021.87</v>
      </c>
      <c r="K7" s="85" t="s">
        <v>1273</v>
      </c>
      <c r="L7" s="83" t="s">
        <v>1000</v>
      </c>
      <c r="M7" s="83" t="s">
        <v>1259</v>
      </c>
      <c r="N7" s="83" t="s">
        <v>1351</v>
      </c>
      <c r="O7" s="83" t="s">
        <v>1350</v>
      </c>
      <c r="P7" s="93" t="s">
        <v>1412</v>
      </c>
      <c r="Q7" s="102" t="s">
        <v>1047</v>
      </c>
      <c r="R7" s="92" t="s">
        <v>1346</v>
      </c>
      <c r="S7" s="102"/>
      <c r="T7" s="102" t="s">
        <v>1047</v>
      </c>
      <c r="U7" s="101" t="s">
        <v>1047</v>
      </c>
      <c r="V7" s="102">
        <v>10</v>
      </c>
      <c r="W7" s="262">
        <v>100</v>
      </c>
      <c r="X7" s="293" t="s">
        <v>674</v>
      </c>
      <c r="Y7" s="86">
        <v>4</v>
      </c>
      <c r="Z7" s="86">
        <v>6</v>
      </c>
      <c r="AA7" s="86">
        <v>1</v>
      </c>
      <c r="AB7" s="41">
        <v>35</v>
      </c>
      <c r="AC7" s="41" t="s">
        <v>1273</v>
      </c>
      <c r="AD7" s="41" t="s">
        <v>656</v>
      </c>
      <c r="AE7" s="41" t="s">
        <v>655</v>
      </c>
      <c r="AF7" s="55">
        <v>0</v>
      </c>
      <c r="AG7" s="55" t="s">
        <v>1044</v>
      </c>
      <c r="AH7" s="55" t="s">
        <v>1218</v>
      </c>
      <c r="AI7" s="276">
        <v>50</v>
      </c>
      <c r="AJ7" s="55"/>
      <c r="AK7" s="55"/>
      <c r="AL7" s="55"/>
      <c r="AM7" s="55"/>
      <c r="AN7" s="55"/>
      <c r="AO7" s="55"/>
      <c r="AP7" s="55"/>
      <c r="AQ7" s="55"/>
      <c r="AR7" s="55"/>
      <c r="AS7" s="55"/>
      <c r="AT7" s="55"/>
      <c r="AU7" s="277"/>
      <c r="AV7" s="55"/>
      <c r="AW7" s="55"/>
      <c r="AX7" s="38"/>
    </row>
    <row r="8" spans="1:50" s="100" customFormat="1" ht="370.5" customHeight="1" x14ac:dyDescent="0.25">
      <c r="A8" s="85"/>
      <c r="B8" s="83"/>
      <c r="C8" s="85"/>
      <c r="D8" s="85"/>
      <c r="E8" s="85"/>
      <c r="F8" s="83"/>
      <c r="G8" s="36"/>
      <c r="H8" s="83"/>
      <c r="I8" s="83"/>
      <c r="J8" s="103"/>
      <c r="K8" s="85"/>
      <c r="L8" s="83"/>
      <c r="M8" s="83"/>
      <c r="N8" s="83"/>
      <c r="O8" s="83"/>
      <c r="P8" s="93" t="s">
        <v>1413</v>
      </c>
      <c r="Q8" s="102" t="s">
        <v>1349</v>
      </c>
      <c r="R8" s="92" t="s">
        <v>1346</v>
      </c>
      <c r="S8" s="102"/>
      <c r="T8" s="102" t="s">
        <v>1349</v>
      </c>
      <c r="U8" s="101" t="s">
        <v>1349</v>
      </c>
      <c r="V8" s="102">
        <v>0</v>
      </c>
      <c r="W8" s="262">
        <v>100</v>
      </c>
      <c r="X8" s="293" t="s">
        <v>674</v>
      </c>
      <c r="Y8" s="86">
        <v>4</v>
      </c>
      <c r="Z8" s="86">
        <v>6</v>
      </c>
      <c r="AA8" s="86">
        <v>1</v>
      </c>
      <c r="AB8" s="41">
        <v>35</v>
      </c>
      <c r="AC8" s="41" t="s">
        <v>1273</v>
      </c>
      <c r="AD8" s="41" t="s">
        <v>656</v>
      </c>
      <c r="AE8" s="41" t="s">
        <v>655</v>
      </c>
      <c r="AF8" s="55">
        <v>0</v>
      </c>
      <c r="AG8" s="55" t="s">
        <v>1044</v>
      </c>
      <c r="AH8" s="55" t="s">
        <v>1218</v>
      </c>
      <c r="AI8" s="276">
        <v>40</v>
      </c>
      <c r="AJ8" s="55"/>
      <c r="AK8" s="55"/>
      <c r="AL8" s="55"/>
      <c r="AM8" s="55"/>
      <c r="AN8" s="55"/>
      <c r="AO8" s="55"/>
      <c r="AP8" s="55"/>
      <c r="AQ8" s="55"/>
      <c r="AR8" s="55"/>
      <c r="AS8" s="55"/>
      <c r="AT8" s="55"/>
      <c r="AU8" s="277"/>
      <c r="AV8" s="55"/>
      <c r="AW8" s="55"/>
      <c r="AX8" s="55"/>
    </row>
    <row r="9" spans="1:50" s="302" customFormat="1" ht="294.75" customHeight="1" x14ac:dyDescent="0.25">
      <c r="A9" s="294"/>
      <c r="B9" s="295"/>
      <c r="C9" s="294"/>
      <c r="D9" s="294"/>
      <c r="E9" s="294"/>
      <c r="F9" s="295"/>
      <c r="G9" s="296"/>
      <c r="H9" s="295"/>
      <c r="I9" s="295"/>
      <c r="J9" s="297"/>
      <c r="K9" s="294"/>
      <c r="L9" s="295"/>
      <c r="M9" s="295"/>
      <c r="N9" s="295"/>
      <c r="O9" s="298"/>
      <c r="P9" s="93" t="s">
        <v>1348</v>
      </c>
      <c r="Q9" s="102" t="s">
        <v>1347</v>
      </c>
      <c r="R9" s="299" t="s">
        <v>1346</v>
      </c>
      <c r="S9" s="102"/>
      <c r="T9" s="102" t="s">
        <v>1347</v>
      </c>
      <c r="U9" s="101" t="s">
        <v>1347</v>
      </c>
      <c r="V9" s="102">
        <v>0</v>
      </c>
      <c r="W9" s="262">
        <v>100</v>
      </c>
      <c r="X9" s="293" t="s">
        <v>674</v>
      </c>
      <c r="Y9" s="86">
        <v>2</v>
      </c>
      <c r="Z9" s="86">
        <v>2</v>
      </c>
      <c r="AA9" s="86">
        <v>2</v>
      </c>
      <c r="AB9" s="41">
        <v>35</v>
      </c>
      <c r="AC9" s="41" t="s">
        <v>1273</v>
      </c>
      <c r="AD9" s="41" t="s">
        <v>1344</v>
      </c>
      <c r="AE9" s="41" t="s">
        <v>655</v>
      </c>
      <c r="AF9" s="55">
        <v>0</v>
      </c>
      <c r="AG9" s="55" t="s">
        <v>1044</v>
      </c>
      <c r="AH9" s="55"/>
      <c r="AI9" s="300"/>
      <c r="AJ9" s="300"/>
      <c r="AK9" s="300"/>
      <c r="AL9" s="300"/>
      <c r="AM9" s="300"/>
      <c r="AN9" s="300"/>
      <c r="AO9" s="300"/>
      <c r="AP9" s="300"/>
      <c r="AQ9" s="300"/>
      <c r="AR9" s="300"/>
      <c r="AS9" s="300"/>
      <c r="AT9" s="300"/>
      <c r="AU9" s="301"/>
      <c r="AV9" s="300"/>
      <c r="AW9" s="300"/>
      <c r="AX9" s="300"/>
    </row>
    <row r="10" spans="1:50" s="302" customFormat="1" ht="294.75" customHeight="1" x14ac:dyDescent="0.25">
      <c r="A10" s="294"/>
      <c r="B10" s="295"/>
      <c r="C10" s="294"/>
      <c r="D10" s="294"/>
      <c r="E10" s="294"/>
      <c r="F10" s="295"/>
      <c r="G10" s="296"/>
      <c r="H10" s="295"/>
      <c r="I10" s="295"/>
      <c r="J10" s="297"/>
      <c r="K10" s="294"/>
      <c r="L10" s="295"/>
      <c r="M10" s="295"/>
      <c r="N10" s="295"/>
      <c r="O10" s="295"/>
      <c r="P10" s="93" t="s">
        <v>1414</v>
      </c>
      <c r="Q10" s="102" t="s">
        <v>1345</v>
      </c>
      <c r="R10" s="299" t="s">
        <v>1346</v>
      </c>
      <c r="S10" s="102"/>
      <c r="T10" s="102" t="s">
        <v>1345</v>
      </c>
      <c r="U10" s="101" t="s">
        <v>1345</v>
      </c>
      <c r="V10" s="102">
        <v>0</v>
      </c>
      <c r="W10" s="262">
        <v>100</v>
      </c>
      <c r="X10" s="293" t="s">
        <v>674</v>
      </c>
      <c r="Y10" s="86">
        <v>3</v>
      </c>
      <c r="Z10" s="86">
        <v>2</v>
      </c>
      <c r="AA10" s="86">
        <v>1</v>
      </c>
      <c r="AB10" s="41">
        <v>35</v>
      </c>
      <c r="AC10" s="41" t="s">
        <v>1273</v>
      </c>
      <c r="AD10" s="41" t="s">
        <v>1344</v>
      </c>
      <c r="AE10" s="41" t="s">
        <v>655</v>
      </c>
      <c r="AF10" s="55">
        <v>0</v>
      </c>
      <c r="AG10" s="55" t="s">
        <v>1044</v>
      </c>
      <c r="AH10" s="55"/>
      <c r="AI10" s="300"/>
      <c r="AJ10" s="300"/>
      <c r="AK10" s="300"/>
      <c r="AL10" s="300"/>
      <c r="AM10" s="300"/>
      <c r="AN10" s="300"/>
      <c r="AO10" s="300"/>
      <c r="AP10" s="300"/>
      <c r="AQ10" s="300"/>
      <c r="AR10" s="300"/>
      <c r="AS10" s="300"/>
      <c r="AT10" s="300"/>
      <c r="AU10" s="301"/>
      <c r="AV10" s="300"/>
      <c r="AW10" s="300"/>
      <c r="AX10" s="300"/>
    </row>
    <row r="11" spans="1:50" s="121" customFormat="1" ht="165" customHeight="1" x14ac:dyDescent="0.2">
      <c r="A11" s="85">
        <v>381</v>
      </c>
      <c r="B11" s="128" t="s">
        <v>649</v>
      </c>
      <c r="C11" s="85">
        <v>32</v>
      </c>
      <c r="D11" s="85"/>
      <c r="E11" s="120" t="s">
        <v>712</v>
      </c>
      <c r="F11" s="83">
        <v>3702</v>
      </c>
      <c r="G11" s="36" t="s">
        <v>1343</v>
      </c>
      <c r="H11" s="83" t="s">
        <v>1342</v>
      </c>
      <c r="I11" s="83" t="s">
        <v>1341</v>
      </c>
      <c r="J11" s="103">
        <v>132820.73000000001</v>
      </c>
      <c r="K11" s="85" t="s">
        <v>1273</v>
      </c>
      <c r="L11" s="36" t="s">
        <v>1340</v>
      </c>
      <c r="M11" s="36" t="s">
        <v>1339</v>
      </c>
      <c r="N11" s="83" t="s">
        <v>1338</v>
      </c>
      <c r="O11" s="83" t="s">
        <v>1337</v>
      </c>
      <c r="P11" s="36" t="s">
        <v>1415</v>
      </c>
      <c r="Q11" s="92" t="s">
        <v>1059</v>
      </c>
      <c r="R11" s="92">
        <v>0</v>
      </c>
      <c r="S11" s="92">
        <v>18000</v>
      </c>
      <c r="T11" s="92">
        <v>18000</v>
      </c>
      <c r="U11" s="91">
        <v>36000</v>
      </c>
      <c r="V11" s="82">
        <v>100</v>
      </c>
      <c r="W11" s="263">
        <v>100</v>
      </c>
      <c r="X11" s="242" t="s">
        <v>704</v>
      </c>
      <c r="Y11" s="82" t="s">
        <v>1336</v>
      </c>
      <c r="Z11" s="82" t="s">
        <v>1335</v>
      </c>
      <c r="AA11" s="82" t="s">
        <v>1334</v>
      </c>
      <c r="AB11" s="41" t="s">
        <v>1333</v>
      </c>
      <c r="AC11" s="41"/>
      <c r="AD11" s="41" t="s">
        <v>1058</v>
      </c>
      <c r="AE11" s="41" t="s">
        <v>655</v>
      </c>
      <c r="AF11" s="38">
        <v>100</v>
      </c>
      <c r="AG11" s="69" t="s">
        <v>962</v>
      </c>
      <c r="AH11" s="38"/>
      <c r="AI11" s="38">
        <v>100</v>
      </c>
      <c r="AJ11" s="278"/>
      <c r="AK11" s="38"/>
      <c r="AL11" s="38"/>
      <c r="AM11" s="278"/>
      <c r="AN11" s="38"/>
      <c r="AO11" s="38"/>
      <c r="AP11" s="278"/>
      <c r="AQ11" s="38"/>
      <c r="AR11" s="38"/>
      <c r="AS11" s="38"/>
      <c r="AT11" s="38"/>
      <c r="AU11" s="69"/>
      <c r="AV11" s="38"/>
      <c r="AW11" s="38"/>
      <c r="AX11" s="38"/>
    </row>
    <row r="12" spans="1:50" s="121" customFormat="1" ht="80.25" customHeight="1" x14ac:dyDescent="0.2">
      <c r="A12" s="41">
        <v>381</v>
      </c>
      <c r="B12" s="129" t="s">
        <v>649</v>
      </c>
      <c r="C12" s="41">
        <v>14</v>
      </c>
      <c r="D12" s="41"/>
      <c r="E12" s="41" t="s">
        <v>1332</v>
      </c>
      <c r="F12" s="36">
        <v>16345</v>
      </c>
      <c r="G12" s="36" t="s">
        <v>1331</v>
      </c>
      <c r="H12" s="36">
        <v>2002</v>
      </c>
      <c r="I12" s="36" t="s">
        <v>1330</v>
      </c>
      <c r="J12" s="42">
        <v>105201</v>
      </c>
      <c r="K12" s="41" t="s">
        <v>1273</v>
      </c>
      <c r="L12" s="36" t="s">
        <v>1329</v>
      </c>
      <c r="M12" s="36" t="s">
        <v>1328</v>
      </c>
      <c r="N12" s="36" t="s">
        <v>1327</v>
      </c>
      <c r="O12" s="36" t="s">
        <v>1326</v>
      </c>
      <c r="P12" s="36" t="s">
        <v>1416</v>
      </c>
      <c r="Q12" s="74" t="s">
        <v>1325</v>
      </c>
      <c r="R12" s="74">
        <v>0</v>
      </c>
      <c r="S12" s="74">
        <v>35</v>
      </c>
      <c r="T12" s="74">
        <v>30</v>
      </c>
      <c r="U12" s="73">
        <f>+R12+S12+T12</f>
        <v>65</v>
      </c>
      <c r="V12" s="38">
        <v>55</v>
      </c>
      <c r="W12" s="263">
        <v>100</v>
      </c>
      <c r="X12" s="242" t="s">
        <v>949</v>
      </c>
      <c r="Y12" s="45">
        <v>6</v>
      </c>
      <c r="Z12" s="45">
        <v>4</v>
      </c>
      <c r="AA12" s="45">
        <v>7</v>
      </c>
      <c r="AB12" s="41" t="s">
        <v>1324</v>
      </c>
      <c r="AC12" s="41" t="s">
        <v>1273</v>
      </c>
      <c r="AD12" s="41" t="s">
        <v>717</v>
      </c>
      <c r="AE12" s="41" t="s">
        <v>728</v>
      </c>
      <c r="AF12" s="38">
        <v>65</v>
      </c>
      <c r="AG12" s="69" t="s">
        <v>810</v>
      </c>
      <c r="AH12" s="38" t="s">
        <v>1323</v>
      </c>
      <c r="AI12" s="38">
        <v>35</v>
      </c>
      <c r="AJ12" s="38" t="s">
        <v>813</v>
      </c>
      <c r="AK12" s="38" t="s">
        <v>954</v>
      </c>
      <c r="AL12" s="38">
        <v>20</v>
      </c>
      <c r="AM12" s="38" t="s">
        <v>986</v>
      </c>
      <c r="AN12" s="38" t="s">
        <v>993</v>
      </c>
      <c r="AO12" s="38">
        <v>10</v>
      </c>
      <c r="AP12" s="38"/>
      <c r="AQ12" s="38"/>
      <c r="AR12" s="38"/>
      <c r="AS12" s="38"/>
      <c r="AT12" s="38"/>
      <c r="AU12" s="69"/>
      <c r="AV12" s="38"/>
      <c r="AW12" s="38"/>
      <c r="AX12" s="38"/>
    </row>
    <row r="13" spans="1:50" s="125" customFormat="1" ht="114.75" x14ac:dyDescent="0.2">
      <c r="A13" s="41">
        <v>381</v>
      </c>
      <c r="B13" s="129" t="s">
        <v>649</v>
      </c>
      <c r="C13" s="41">
        <v>20</v>
      </c>
      <c r="D13" s="41"/>
      <c r="E13" s="41" t="s">
        <v>845</v>
      </c>
      <c r="F13" s="32">
        <v>28143</v>
      </c>
      <c r="G13" s="36" t="s">
        <v>1322</v>
      </c>
      <c r="H13" s="36" t="s">
        <v>1321</v>
      </c>
      <c r="I13" s="36" t="s">
        <v>1320</v>
      </c>
      <c r="J13" s="42">
        <v>107800</v>
      </c>
      <c r="K13" s="41" t="s">
        <v>1273</v>
      </c>
      <c r="L13" s="36" t="s">
        <v>1189</v>
      </c>
      <c r="M13" s="36" t="s">
        <v>1188</v>
      </c>
      <c r="N13" s="36" t="s">
        <v>1319</v>
      </c>
      <c r="O13" s="36" t="s">
        <v>1318</v>
      </c>
      <c r="P13" s="36" t="s">
        <v>1317</v>
      </c>
      <c r="Q13" s="74" t="s">
        <v>1058</v>
      </c>
      <c r="R13" s="74">
        <v>0</v>
      </c>
      <c r="S13" s="74" t="s">
        <v>1316</v>
      </c>
      <c r="T13" s="74" t="s">
        <v>1232</v>
      </c>
      <c r="U13" s="73" t="s">
        <v>1315</v>
      </c>
      <c r="V13" s="38">
        <v>60</v>
      </c>
      <c r="W13" s="263">
        <v>100</v>
      </c>
      <c r="X13" s="38" t="s">
        <v>1247</v>
      </c>
      <c r="Y13" s="38" t="s">
        <v>337</v>
      </c>
      <c r="Z13" s="38" t="s">
        <v>390</v>
      </c>
      <c r="AA13" s="38" t="s">
        <v>395</v>
      </c>
      <c r="AB13" s="41">
        <v>4</v>
      </c>
      <c r="AC13" s="41" t="s">
        <v>1273</v>
      </c>
      <c r="AD13" s="41" t="s">
        <v>814</v>
      </c>
      <c r="AE13" s="41" t="s">
        <v>728</v>
      </c>
      <c r="AF13" s="38">
        <v>0</v>
      </c>
      <c r="AG13" s="29" t="s">
        <v>1314</v>
      </c>
      <c r="AH13" s="38" t="s">
        <v>1192</v>
      </c>
      <c r="AI13" s="38"/>
      <c r="AJ13" s="38" t="s">
        <v>837</v>
      </c>
      <c r="AK13" s="38" t="s">
        <v>1246</v>
      </c>
      <c r="AL13" s="38"/>
      <c r="AM13" s="38"/>
      <c r="AN13" s="38"/>
      <c r="AO13" s="38"/>
      <c r="AP13" s="38"/>
      <c r="AQ13" s="38"/>
      <c r="AR13" s="38"/>
      <c r="AS13" s="38"/>
      <c r="AT13" s="38"/>
      <c r="AU13" s="69"/>
      <c r="AV13" s="38"/>
      <c r="AW13" s="38"/>
      <c r="AX13" s="38"/>
    </row>
    <row r="14" spans="1:50" s="121" customFormat="1" ht="77.25" customHeight="1" x14ac:dyDescent="0.2">
      <c r="A14" s="85">
        <v>381</v>
      </c>
      <c r="B14" s="128" t="s">
        <v>649</v>
      </c>
      <c r="C14" s="85">
        <v>29</v>
      </c>
      <c r="D14" s="85"/>
      <c r="E14" s="85" t="s">
        <v>981</v>
      </c>
      <c r="F14" s="83">
        <v>10331</v>
      </c>
      <c r="G14" s="36" t="s">
        <v>1313</v>
      </c>
      <c r="H14" s="83">
        <v>2002</v>
      </c>
      <c r="I14" s="83" t="s">
        <v>1312</v>
      </c>
      <c r="J14" s="103">
        <v>96075</v>
      </c>
      <c r="K14" s="85" t="s">
        <v>1273</v>
      </c>
      <c r="L14" s="83" t="s">
        <v>1311</v>
      </c>
      <c r="M14" s="83" t="s">
        <v>977</v>
      </c>
      <c r="N14" s="83" t="s">
        <v>1310</v>
      </c>
      <c r="O14" s="83" t="s">
        <v>1309</v>
      </c>
      <c r="P14" s="36" t="s">
        <v>1308</v>
      </c>
      <c r="Q14" s="115" t="s">
        <v>1307</v>
      </c>
      <c r="R14" s="103">
        <v>0</v>
      </c>
      <c r="S14" s="115">
        <v>5000</v>
      </c>
      <c r="T14" s="115" t="s">
        <v>1058</v>
      </c>
      <c r="U14" s="114">
        <f>+S14</f>
        <v>5000</v>
      </c>
      <c r="V14" s="82"/>
      <c r="W14" s="263">
        <v>100</v>
      </c>
      <c r="X14" s="242" t="s">
        <v>972</v>
      </c>
      <c r="Y14" s="86">
        <v>1</v>
      </c>
      <c r="Z14" s="86">
        <v>4</v>
      </c>
      <c r="AA14" s="86">
        <v>3</v>
      </c>
      <c r="AB14" s="41">
        <v>17.62</v>
      </c>
      <c r="AC14" s="41" t="s">
        <v>1273</v>
      </c>
      <c r="AD14" s="41"/>
      <c r="AE14" s="41" t="s">
        <v>728</v>
      </c>
      <c r="AF14" s="38">
        <v>2.5</v>
      </c>
      <c r="AG14" s="69" t="s">
        <v>727</v>
      </c>
      <c r="AH14" s="38" t="s">
        <v>670</v>
      </c>
      <c r="AI14" s="38">
        <v>2.5</v>
      </c>
      <c r="AJ14" s="38"/>
      <c r="AK14" s="38"/>
      <c r="AL14" s="38"/>
      <c r="AM14" s="38"/>
      <c r="AN14" s="38"/>
      <c r="AO14" s="38"/>
      <c r="AP14" s="38"/>
      <c r="AQ14" s="38"/>
      <c r="AR14" s="38"/>
      <c r="AS14" s="38"/>
      <c r="AT14" s="38"/>
      <c r="AU14" s="69"/>
      <c r="AV14" s="38"/>
      <c r="AW14" s="38"/>
      <c r="AX14" s="38"/>
    </row>
    <row r="15" spans="1:50" s="121" customFormat="1" ht="272.25" customHeight="1" x14ac:dyDescent="0.2">
      <c r="A15" s="85">
        <v>381</v>
      </c>
      <c r="B15" s="128" t="s">
        <v>649</v>
      </c>
      <c r="C15" s="85">
        <v>15</v>
      </c>
      <c r="D15" s="85"/>
      <c r="E15" s="120" t="s">
        <v>1306</v>
      </c>
      <c r="F15" s="83" t="s">
        <v>1305</v>
      </c>
      <c r="G15" s="36" t="s">
        <v>1304</v>
      </c>
      <c r="H15" s="83">
        <v>2002</v>
      </c>
      <c r="I15" s="83" t="s">
        <v>1303</v>
      </c>
      <c r="J15" s="103">
        <v>107426</v>
      </c>
      <c r="K15" s="85" t="s">
        <v>1273</v>
      </c>
      <c r="L15" s="83" t="s">
        <v>1302</v>
      </c>
      <c r="M15" s="83" t="s">
        <v>1301</v>
      </c>
      <c r="N15" s="100" t="s">
        <v>1300</v>
      </c>
      <c r="O15" s="83" t="s">
        <v>1299</v>
      </c>
      <c r="P15" s="36" t="s">
        <v>1298</v>
      </c>
      <c r="Q15" s="92" t="s">
        <v>1297</v>
      </c>
      <c r="R15" s="92">
        <v>0</v>
      </c>
      <c r="S15" s="92">
        <v>730</v>
      </c>
      <c r="T15" s="92">
        <v>104</v>
      </c>
      <c r="U15" s="91">
        <v>834</v>
      </c>
      <c r="V15" s="82">
        <v>70</v>
      </c>
      <c r="W15" s="263">
        <v>100</v>
      </c>
      <c r="X15" s="38"/>
      <c r="Y15" s="86"/>
      <c r="Z15" s="86"/>
      <c r="AA15" s="86"/>
      <c r="AB15" s="41"/>
      <c r="AC15" s="41"/>
      <c r="AD15" s="41"/>
      <c r="AE15" s="41" t="s">
        <v>728</v>
      </c>
      <c r="AF15" s="38">
        <v>40</v>
      </c>
      <c r="AG15" s="69" t="s">
        <v>986</v>
      </c>
      <c r="AH15" s="38" t="s">
        <v>1098</v>
      </c>
      <c r="AI15" s="38">
        <v>100</v>
      </c>
      <c r="AJ15" s="38"/>
      <c r="AK15" s="38"/>
      <c r="AL15" s="38"/>
      <c r="AM15" s="38"/>
      <c r="AN15" s="38"/>
      <c r="AO15" s="38"/>
      <c r="AP15" s="38"/>
      <c r="AQ15" s="38"/>
      <c r="AR15" s="38"/>
      <c r="AS15" s="38"/>
      <c r="AT15" s="38"/>
      <c r="AU15" s="69"/>
      <c r="AV15" s="38"/>
      <c r="AW15" s="38"/>
      <c r="AX15" s="38"/>
    </row>
    <row r="16" spans="1:50" s="121" customFormat="1" ht="52.5" customHeight="1" x14ac:dyDescent="0.2">
      <c r="A16" s="85">
        <v>381</v>
      </c>
      <c r="B16" s="128" t="s">
        <v>649</v>
      </c>
      <c r="C16" s="85">
        <v>52</v>
      </c>
      <c r="D16" s="85"/>
      <c r="E16" s="85" t="s">
        <v>1296</v>
      </c>
      <c r="F16" s="83">
        <v>13229</v>
      </c>
      <c r="G16" s="36" t="s">
        <v>1295</v>
      </c>
      <c r="H16" s="83">
        <v>2002</v>
      </c>
      <c r="I16" s="83" t="s">
        <v>1294</v>
      </c>
      <c r="J16" s="103">
        <v>72727</v>
      </c>
      <c r="K16" s="85" t="s">
        <v>1273</v>
      </c>
      <c r="L16" s="83"/>
      <c r="M16" s="83"/>
      <c r="N16" s="83" t="s">
        <v>1293</v>
      </c>
      <c r="O16" s="83" t="s">
        <v>1292</v>
      </c>
      <c r="P16" s="36" t="s">
        <v>1417</v>
      </c>
      <c r="Q16" s="92">
        <f>+U16</f>
        <v>0</v>
      </c>
      <c r="R16" s="92">
        <v>0</v>
      </c>
      <c r="S16" s="92">
        <v>0</v>
      </c>
      <c r="T16" s="92">
        <v>0</v>
      </c>
      <c r="U16" s="91">
        <f>+R16</f>
        <v>0</v>
      </c>
      <c r="V16" s="82"/>
      <c r="W16" s="263">
        <v>100</v>
      </c>
      <c r="X16" s="38"/>
      <c r="Y16" s="86"/>
      <c r="Z16" s="86"/>
      <c r="AA16" s="86"/>
      <c r="AB16" s="41"/>
      <c r="AC16" s="41"/>
      <c r="AD16" s="41"/>
      <c r="AE16" s="41" t="s">
        <v>728</v>
      </c>
      <c r="AF16" s="38">
        <v>0</v>
      </c>
      <c r="AG16" s="69"/>
      <c r="AH16" s="38"/>
      <c r="AI16" s="38">
        <v>0</v>
      </c>
      <c r="AJ16" s="38"/>
      <c r="AK16" s="38"/>
      <c r="AL16" s="38"/>
      <c r="AM16" s="38"/>
      <c r="AN16" s="38"/>
      <c r="AO16" s="38"/>
      <c r="AP16" s="38"/>
      <c r="AQ16" s="38"/>
      <c r="AR16" s="38"/>
      <c r="AS16" s="38"/>
      <c r="AT16" s="38"/>
      <c r="AU16" s="69"/>
      <c r="AV16" s="38"/>
      <c r="AW16" s="38"/>
      <c r="AX16" s="38"/>
    </row>
    <row r="17" spans="1:50" s="121" customFormat="1" ht="348" customHeight="1" x14ac:dyDescent="0.2">
      <c r="A17" s="85">
        <v>381</v>
      </c>
      <c r="B17" s="128" t="s">
        <v>649</v>
      </c>
      <c r="C17" s="85">
        <v>1</v>
      </c>
      <c r="D17" s="85"/>
      <c r="E17" s="85" t="s">
        <v>696</v>
      </c>
      <c r="F17" s="83">
        <v>13310</v>
      </c>
      <c r="G17" s="36" t="s">
        <v>1291</v>
      </c>
      <c r="H17" s="83">
        <v>2003</v>
      </c>
      <c r="I17" s="83" t="s">
        <v>1290</v>
      </c>
      <c r="J17" s="103">
        <v>41062</v>
      </c>
      <c r="K17" s="85" t="s">
        <v>1273</v>
      </c>
      <c r="L17" s="83" t="s">
        <v>1289</v>
      </c>
      <c r="M17" s="83" t="s">
        <v>1288</v>
      </c>
      <c r="N17" s="83" t="s">
        <v>1287</v>
      </c>
      <c r="O17" s="83" t="s">
        <v>1286</v>
      </c>
      <c r="P17" s="36" t="s">
        <v>1418</v>
      </c>
      <c r="Q17" s="92" t="s">
        <v>1285</v>
      </c>
      <c r="R17" s="92" t="s">
        <v>1284</v>
      </c>
      <c r="S17" s="92" t="s">
        <v>1283</v>
      </c>
      <c r="T17" s="92" t="s">
        <v>1282</v>
      </c>
      <c r="U17" s="91" t="s">
        <v>1281</v>
      </c>
      <c r="V17" s="82">
        <v>30</v>
      </c>
      <c r="W17" s="263">
        <v>100</v>
      </c>
      <c r="X17" s="38"/>
      <c r="Y17" s="86"/>
      <c r="Z17" s="86"/>
      <c r="AA17" s="86"/>
      <c r="AB17" s="41"/>
      <c r="AC17" s="41"/>
      <c r="AD17" s="41"/>
      <c r="AE17" s="41" t="s">
        <v>728</v>
      </c>
      <c r="AF17" s="38">
        <v>30</v>
      </c>
      <c r="AG17" s="29" t="s">
        <v>1280</v>
      </c>
      <c r="AH17" s="38" t="s">
        <v>1279</v>
      </c>
      <c r="AI17" s="38">
        <v>10</v>
      </c>
      <c r="AJ17" s="58" t="s">
        <v>1278</v>
      </c>
      <c r="AK17" s="38" t="s">
        <v>696</v>
      </c>
      <c r="AL17" s="38">
        <v>20</v>
      </c>
      <c r="AM17" s="58"/>
      <c r="AN17" s="38"/>
      <c r="AO17" s="38"/>
      <c r="AP17" s="38"/>
      <c r="AQ17" s="38"/>
      <c r="AR17" s="38"/>
      <c r="AS17" s="38"/>
      <c r="AT17" s="38"/>
      <c r="AU17" s="69"/>
      <c r="AV17" s="38"/>
      <c r="AW17" s="38"/>
      <c r="AX17" s="38"/>
    </row>
    <row r="18" spans="1:50" s="121" customFormat="1" ht="149.25" customHeight="1" x14ac:dyDescent="0.2">
      <c r="A18" s="85">
        <v>381</v>
      </c>
      <c r="B18" s="128" t="s">
        <v>1017</v>
      </c>
      <c r="C18" s="85">
        <v>5</v>
      </c>
      <c r="D18" s="85"/>
      <c r="E18" s="85" t="s">
        <v>869</v>
      </c>
      <c r="F18" s="36">
        <v>11711</v>
      </c>
      <c r="G18" s="36" t="s">
        <v>1277</v>
      </c>
      <c r="H18" s="83">
        <v>2002</v>
      </c>
      <c r="I18" s="83" t="s">
        <v>1276</v>
      </c>
      <c r="J18" s="103">
        <v>54248</v>
      </c>
      <c r="K18" s="85" t="s">
        <v>1273</v>
      </c>
      <c r="L18" s="83" t="s">
        <v>1136</v>
      </c>
      <c r="M18" s="83" t="s">
        <v>1088</v>
      </c>
      <c r="N18" s="83" t="s">
        <v>1275</v>
      </c>
      <c r="O18" s="83" t="s">
        <v>1274</v>
      </c>
      <c r="P18" s="36" t="s">
        <v>1419</v>
      </c>
      <c r="Q18" s="131">
        <v>0</v>
      </c>
      <c r="R18" s="103">
        <v>0</v>
      </c>
      <c r="S18" s="131">
        <v>0</v>
      </c>
      <c r="T18" s="131">
        <v>0</v>
      </c>
      <c r="U18" s="130">
        <v>0</v>
      </c>
      <c r="V18" s="82">
        <v>65</v>
      </c>
      <c r="W18" s="263">
        <v>100</v>
      </c>
      <c r="X18" s="87" t="s">
        <v>746</v>
      </c>
      <c r="Y18" s="86">
        <v>2</v>
      </c>
      <c r="Z18" s="86">
        <v>2</v>
      </c>
      <c r="AA18" s="86">
        <v>2</v>
      </c>
      <c r="AB18" s="41"/>
      <c r="AC18" s="41" t="s">
        <v>1273</v>
      </c>
      <c r="AD18" s="41" t="s">
        <v>864</v>
      </c>
      <c r="AE18" s="41" t="s">
        <v>655</v>
      </c>
      <c r="AF18" s="38">
        <v>50</v>
      </c>
      <c r="AG18" s="69" t="s">
        <v>1198</v>
      </c>
      <c r="AH18" s="38" t="s">
        <v>1584</v>
      </c>
      <c r="AI18" s="38">
        <v>25</v>
      </c>
      <c r="AJ18" s="38" t="s">
        <v>1272</v>
      </c>
      <c r="AK18" s="38" t="s">
        <v>1085</v>
      </c>
      <c r="AL18" s="38">
        <v>25</v>
      </c>
      <c r="AM18" s="38"/>
      <c r="AN18" s="38"/>
      <c r="AO18" s="38"/>
      <c r="AP18" s="38"/>
      <c r="AQ18" s="38"/>
      <c r="AR18" s="38"/>
      <c r="AS18" s="38"/>
      <c r="AT18" s="38"/>
      <c r="AU18" s="69"/>
      <c r="AV18" s="38"/>
      <c r="AW18" s="38"/>
      <c r="AX18" s="38"/>
    </row>
    <row r="19" spans="1:50" s="125" customFormat="1" ht="63.75" customHeight="1" x14ac:dyDescent="0.2">
      <c r="A19" s="41">
        <v>381</v>
      </c>
      <c r="B19" s="129" t="s">
        <v>1017</v>
      </c>
      <c r="C19" s="41">
        <v>10</v>
      </c>
      <c r="D19" s="41"/>
      <c r="E19" s="132" t="s">
        <v>920</v>
      </c>
      <c r="F19" s="36">
        <v>2013</v>
      </c>
      <c r="G19" s="36" t="s">
        <v>1271</v>
      </c>
      <c r="H19" s="36">
        <v>2002</v>
      </c>
      <c r="I19" s="36" t="s">
        <v>1270</v>
      </c>
      <c r="J19" s="42">
        <v>34693</v>
      </c>
      <c r="K19" s="41" t="s">
        <v>1064</v>
      </c>
      <c r="L19" s="36" t="s">
        <v>1238</v>
      </c>
      <c r="M19" s="36" t="s">
        <v>1237</v>
      </c>
      <c r="N19" s="36" t="s">
        <v>1269</v>
      </c>
      <c r="O19" s="36" t="s">
        <v>1268</v>
      </c>
      <c r="P19" s="36"/>
      <c r="Q19" s="74" t="s">
        <v>1265</v>
      </c>
      <c r="R19" s="74">
        <v>0</v>
      </c>
      <c r="S19" s="74" t="s">
        <v>1267</v>
      </c>
      <c r="T19" s="74" t="s">
        <v>1266</v>
      </c>
      <c r="U19" s="73" t="s">
        <v>1265</v>
      </c>
      <c r="V19" s="38"/>
      <c r="W19" s="263">
        <v>100</v>
      </c>
      <c r="X19" s="242" t="s">
        <v>778</v>
      </c>
      <c r="Y19" s="45">
        <v>3</v>
      </c>
      <c r="Z19" s="45">
        <v>4</v>
      </c>
      <c r="AA19" s="45">
        <v>7</v>
      </c>
      <c r="AB19" s="41">
        <v>4</v>
      </c>
      <c r="AC19" s="41" t="s">
        <v>1064</v>
      </c>
      <c r="AD19" s="41" t="s">
        <v>656</v>
      </c>
      <c r="AE19" s="41" t="s">
        <v>728</v>
      </c>
      <c r="AF19" s="38">
        <v>90</v>
      </c>
      <c r="AG19" s="69" t="s">
        <v>787</v>
      </c>
      <c r="AH19" s="38" t="s">
        <v>1264</v>
      </c>
      <c r="AI19" s="40">
        <v>0.4</v>
      </c>
      <c r="AJ19" s="38" t="s">
        <v>1263</v>
      </c>
      <c r="AK19" s="38" t="s">
        <v>1262</v>
      </c>
      <c r="AL19" s="38">
        <v>40</v>
      </c>
      <c r="AM19" s="38"/>
      <c r="AN19" s="38"/>
      <c r="AO19" s="38"/>
      <c r="AP19" s="38"/>
      <c r="AQ19" s="38"/>
      <c r="AR19" s="38"/>
      <c r="AS19" s="38"/>
      <c r="AT19" s="38"/>
      <c r="AU19" s="69"/>
      <c r="AV19" s="38"/>
      <c r="AW19" s="38"/>
      <c r="AX19" s="38"/>
    </row>
    <row r="20" spans="1:50" s="100" customFormat="1" ht="369.75" x14ac:dyDescent="0.25">
      <c r="A20" s="85">
        <v>381</v>
      </c>
      <c r="B20" s="83" t="s">
        <v>649</v>
      </c>
      <c r="C20" s="85">
        <v>30</v>
      </c>
      <c r="D20" s="85"/>
      <c r="E20" s="85" t="s">
        <v>666</v>
      </c>
      <c r="F20" s="83">
        <v>6013</v>
      </c>
      <c r="G20" s="36" t="s">
        <v>1261</v>
      </c>
      <c r="H20" s="83">
        <v>2005</v>
      </c>
      <c r="I20" s="83" t="s">
        <v>1260</v>
      </c>
      <c r="J20" s="103">
        <v>312969.45</v>
      </c>
      <c r="K20" s="85" t="s">
        <v>1144</v>
      </c>
      <c r="L20" s="83" t="s">
        <v>1000</v>
      </c>
      <c r="M20" s="83" t="s">
        <v>1259</v>
      </c>
      <c r="N20" s="36" t="s">
        <v>1258</v>
      </c>
      <c r="O20" s="83" t="s">
        <v>1257</v>
      </c>
      <c r="P20" s="36" t="s">
        <v>1420</v>
      </c>
      <c r="Q20" s="102" t="s">
        <v>1256</v>
      </c>
      <c r="R20" s="42">
        <v>0</v>
      </c>
      <c r="S20" s="82"/>
      <c r="T20" s="102" t="s">
        <v>1256</v>
      </c>
      <c r="U20" s="101" t="s">
        <v>1256</v>
      </c>
      <c r="V20" s="82">
        <v>10</v>
      </c>
      <c r="W20" s="263">
        <v>100</v>
      </c>
      <c r="X20" s="303" t="s">
        <v>674</v>
      </c>
      <c r="Y20" s="86">
        <v>4</v>
      </c>
      <c r="Z20" s="86">
        <v>6</v>
      </c>
      <c r="AA20" s="86">
        <v>1</v>
      </c>
      <c r="AB20" s="41">
        <v>35</v>
      </c>
      <c r="AC20" s="41" t="s">
        <v>1144</v>
      </c>
      <c r="AD20" s="41" t="s">
        <v>656</v>
      </c>
      <c r="AE20" s="41" t="s">
        <v>728</v>
      </c>
      <c r="AF20" s="38">
        <v>0</v>
      </c>
      <c r="AG20" s="55" t="s">
        <v>1044</v>
      </c>
      <c r="AH20" s="38"/>
      <c r="AI20" s="38">
        <v>80</v>
      </c>
      <c r="AJ20" s="38"/>
      <c r="AK20" s="38"/>
      <c r="AL20" s="38"/>
      <c r="AM20" s="38"/>
      <c r="AN20" s="38"/>
      <c r="AO20" s="38"/>
      <c r="AP20" s="38"/>
      <c r="AQ20" s="38"/>
      <c r="AR20" s="38"/>
      <c r="AS20" s="38"/>
      <c r="AT20" s="38"/>
      <c r="AU20" s="69"/>
      <c r="AV20" s="38"/>
      <c r="AW20" s="38"/>
      <c r="AX20" s="38"/>
    </row>
    <row r="21" spans="1:50" s="125" customFormat="1" ht="114.75" x14ac:dyDescent="0.2">
      <c r="A21" s="41">
        <v>381</v>
      </c>
      <c r="B21" s="129" t="s">
        <v>649</v>
      </c>
      <c r="C21" s="41">
        <v>20</v>
      </c>
      <c r="D21" s="41"/>
      <c r="E21" s="41" t="s">
        <v>845</v>
      </c>
      <c r="F21" s="32">
        <v>28143</v>
      </c>
      <c r="G21" s="36" t="s">
        <v>1255</v>
      </c>
      <c r="H21" s="36">
        <v>2005</v>
      </c>
      <c r="I21" s="36" t="s">
        <v>1254</v>
      </c>
      <c r="J21" s="42">
        <v>133707</v>
      </c>
      <c r="K21" s="41" t="s">
        <v>1144</v>
      </c>
      <c r="L21" s="36" t="s">
        <v>1189</v>
      </c>
      <c r="M21" s="36" t="s">
        <v>1188</v>
      </c>
      <c r="N21" s="36" t="s">
        <v>1253</v>
      </c>
      <c r="O21" s="36" t="s">
        <v>1252</v>
      </c>
      <c r="P21" s="36" t="s">
        <v>1251</v>
      </c>
      <c r="Q21" s="74" t="s">
        <v>1248</v>
      </c>
      <c r="R21" s="74">
        <v>0</v>
      </c>
      <c r="S21" s="74" t="s">
        <v>1250</v>
      </c>
      <c r="T21" s="74" t="s">
        <v>1249</v>
      </c>
      <c r="U21" s="73" t="s">
        <v>1248</v>
      </c>
      <c r="V21" s="38">
        <v>60</v>
      </c>
      <c r="W21" s="263">
        <v>100</v>
      </c>
      <c r="X21" s="38" t="s">
        <v>1247</v>
      </c>
      <c r="Y21" s="45" t="s">
        <v>337</v>
      </c>
      <c r="Z21" s="45" t="s">
        <v>390</v>
      </c>
      <c r="AA21" s="45" t="s">
        <v>103</v>
      </c>
      <c r="AB21" s="41">
        <v>4</v>
      </c>
      <c r="AC21" s="41" t="s">
        <v>1144</v>
      </c>
      <c r="AD21" s="41" t="s">
        <v>814</v>
      </c>
      <c r="AE21" s="41" t="s">
        <v>728</v>
      </c>
      <c r="AF21" s="38">
        <v>0</v>
      </c>
      <c r="AG21" s="58" t="s">
        <v>837</v>
      </c>
      <c r="AH21" s="38" t="s">
        <v>1246</v>
      </c>
      <c r="AI21" s="38">
        <v>0</v>
      </c>
      <c r="AJ21" s="58"/>
      <c r="AK21" s="38"/>
      <c r="AL21" s="38"/>
      <c r="AM21" s="58"/>
      <c r="AN21" s="38"/>
      <c r="AO21" s="38"/>
      <c r="AP21" s="58"/>
      <c r="AQ21" s="38"/>
      <c r="AR21" s="38"/>
      <c r="AS21" s="38"/>
      <c r="AT21" s="38"/>
      <c r="AU21" s="69"/>
      <c r="AV21" s="38"/>
      <c r="AW21" s="38"/>
      <c r="AX21" s="38"/>
    </row>
    <row r="22" spans="1:50" s="121" customFormat="1" ht="134.25" customHeight="1" x14ac:dyDescent="0.2">
      <c r="A22" s="85">
        <v>381</v>
      </c>
      <c r="B22" s="128" t="s">
        <v>649</v>
      </c>
      <c r="C22" s="85">
        <v>32</v>
      </c>
      <c r="D22" s="85"/>
      <c r="E22" s="120" t="s">
        <v>1245</v>
      </c>
      <c r="F22" s="83">
        <v>15666</v>
      </c>
      <c r="G22" s="36" t="s">
        <v>1244</v>
      </c>
      <c r="H22" s="83">
        <v>2005</v>
      </c>
      <c r="I22" s="83" t="s">
        <v>1243</v>
      </c>
      <c r="J22" s="103">
        <v>208646</v>
      </c>
      <c r="K22" s="85" t="s">
        <v>1144</v>
      </c>
      <c r="L22" s="36" t="s">
        <v>709</v>
      </c>
      <c r="M22" s="36" t="s">
        <v>708</v>
      </c>
      <c r="N22" s="83" t="s">
        <v>1242</v>
      </c>
      <c r="O22" s="83" t="s">
        <v>1241</v>
      </c>
      <c r="P22" s="36" t="s">
        <v>1421</v>
      </c>
      <c r="Q22" s="92" t="s">
        <v>705</v>
      </c>
      <c r="R22" s="92">
        <v>0</v>
      </c>
      <c r="S22" s="92">
        <v>6000</v>
      </c>
      <c r="T22" s="92">
        <v>18000</v>
      </c>
      <c r="U22" s="91">
        <f>+R22+S22+T22</f>
        <v>24000</v>
      </c>
      <c r="V22" s="82">
        <v>100</v>
      </c>
      <c r="W22" s="263">
        <v>100</v>
      </c>
      <c r="X22" s="242" t="s">
        <v>704</v>
      </c>
      <c r="Y22" s="82" t="s">
        <v>703</v>
      </c>
      <c r="Z22" s="82" t="s">
        <v>702</v>
      </c>
      <c r="AA22" s="82" t="s">
        <v>701</v>
      </c>
      <c r="AB22" s="41" t="s">
        <v>700</v>
      </c>
      <c r="AC22" s="41"/>
      <c r="AD22" s="41" t="s">
        <v>699</v>
      </c>
      <c r="AE22" s="41" t="s">
        <v>655</v>
      </c>
      <c r="AF22" s="38">
        <v>100</v>
      </c>
      <c r="AG22" s="69" t="s">
        <v>962</v>
      </c>
      <c r="AH22" s="38"/>
      <c r="AI22" s="38">
        <v>90</v>
      </c>
      <c r="AJ22" s="278" t="s">
        <v>1111</v>
      </c>
      <c r="AK22" s="38"/>
      <c r="AL22" s="38">
        <v>10</v>
      </c>
      <c r="AM22" s="278"/>
      <c r="AN22" s="38"/>
      <c r="AO22" s="38"/>
      <c r="AP22" s="278"/>
      <c r="AQ22" s="38"/>
      <c r="AR22" s="38"/>
      <c r="AS22" s="38"/>
      <c r="AT22" s="38"/>
      <c r="AU22" s="69"/>
      <c r="AV22" s="38"/>
      <c r="AW22" s="38"/>
      <c r="AX22" s="38"/>
    </row>
    <row r="23" spans="1:50" s="125" customFormat="1" ht="80.25" customHeight="1" x14ac:dyDescent="0.2">
      <c r="A23" s="41">
        <v>381</v>
      </c>
      <c r="B23" s="129" t="s">
        <v>1017</v>
      </c>
      <c r="C23" s="41">
        <v>10</v>
      </c>
      <c r="D23" s="41"/>
      <c r="E23" s="132" t="s">
        <v>920</v>
      </c>
      <c r="F23" s="36">
        <v>2013</v>
      </c>
      <c r="G23" s="36" t="s">
        <v>1240</v>
      </c>
      <c r="H23" s="36">
        <v>2005</v>
      </c>
      <c r="I23" s="36"/>
      <c r="J23" s="42" t="s">
        <v>1239</v>
      </c>
      <c r="K23" s="41" t="s">
        <v>1144</v>
      </c>
      <c r="L23" s="36" t="s">
        <v>1238</v>
      </c>
      <c r="M23" s="36" t="s">
        <v>1237</v>
      </c>
      <c r="N23" s="36" t="s">
        <v>1236</v>
      </c>
      <c r="O23" s="36" t="s">
        <v>1235</v>
      </c>
      <c r="P23" s="36" t="s">
        <v>1422</v>
      </c>
      <c r="Q23" s="74" t="s">
        <v>1234</v>
      </c>
      <c r="R23" s="74">
        <v>0</v>
      </c>
      <c r="S23" s="74" t="s">
        <v>1233</v>
      </c>
      <c r="T23" s="74" t="s">
        <v>1232</v>
      </c>
      <c r="U23" s="74" t="s">
        <v>1185</v>
      </c>
      <c r="V23" s="38"/>
      <c r="W23" s="263">
        <v>100</v>
      </c>
      <c r="X23" s="242" t="s">
        <v>778</v>
      </c>
      <c r="Y23" s="45">
        <v>3</v>
      </c>
      <c r="Z23" s="45">
        <v>4</v>
      </c>
      <c r="AA23" s="45">
        <v>7</v>
      </c>
      <c r="AB23" s="41">
        <v>4</v>
      </c>
      <c r="AC23" s="41" t="s">
        <v>1144</v>
      </c>
      <c r="AD23" s="41" t="s">
        <v>699</v>
      </c>
      <c r="AE23" s="41" t="s">
        <v>728</v>
      </c>
      <c r="AF23" s="38">
        <v>90</v>
      </c>
      <c r="AG23" s="69" t="s">
        <v>787</v>
      </c>
      <c r="AH23" s="38" t="s">
        <v>1231</v>
      </c>
      <c r="AI23" s="40">
        <v>0.9</v>
      </c>
      <c r="AJ23" s="38"/>
      <c r="AK23" s="38"/>
      <c r="AL23" s="38"/>
      <c r="AM23" s="38"/>
      <c r="AN23" s="38"/>
      <c r="AO23" s="38"/>
      <c r="AP23" s="38"/>
      <c r="AQ23" s="38"/>
      <c r="AR23" s="38"/>
      <c r="AS23" s="38"/>
      <c r="AT23" s="38"/>
      <c r="AU23" s="69"/>
      <c r="AV23" s="38"/>
      <c r="AW23" s="38"/>
      <c r="AX23" s="38"/>
    </row>
    <row r="24" spans="1:50" s="121" customFormat="1" ht="174.75" customHeight="1" x14ac:dyDescent="0.2">
      <c r="A24" s="85">
        <v>381</v>
      </c>
      <c r="B24" s="128" t="s">
        <v>649</v>
      </c>
      <c r="C24" s="85">
        <v>4</v>
      </c>
      <c r="D24" s="85"/>
      <c r="E24" s="120" t="s">
        <v>935</v>
      </c>
      <c r="F24" s="83">
        <v>8279</v>
      </c>
      <c r="G24" s="36" t="s">
        <v>1230</v>
      </c>
      <c r="H24" s="83">
        <v>2005</v>
      </c>
      <c r="I24" s="83" t="s">
        <v>1368</v>
      </c>
      <c r="J24" s="103">
        <v>101110</v>
      </c>
      <c r="K24" s="85" t="s">
        <v>1144</v>
      </c>
      <c r="L24" s="83" t="s">
        <v>1229</v>
      </c>
      <c r="M24" s="83" t="s">
        <v>1228</v>
      </c>
      <c r="N24" s="83" t="s">
        <v>1227</v>
      </c>
      <c r="O24" s="83" t="s">
        <v>1226</v>
      </c>
      <c r="P24" s="36" t="s">
        <v>1423</v>
      </c>
      <c r="Q24" s="92" t="s">
        <v>1225</v>
      </c>
      <c r="R24" s="92">
        <v>0</v>
      </c>
      <c r="S24" s="92">
        <v>0</v>
      </c>
      <c r="T24" s="92">
        <v>0</v>
      </c>
      <c r="U24" s="91">
        <f>+R24+S24+T24</f>
        <v>0</v>
      </c>
      <c r="V24" s="82">
        <v>0</v>
      </c>
      <c r="W24" s="263">
        <v>100</v>
      </c>
      <c r="X24" s="38" t="s">
        <v>1224</v>
      </c>
      <c r="Y24" s="82" t="s">
        <v>1223</v>
      </c>
      <c r="Z24" s="82" t="s">
        <v>1222</v>
      </c>
      <c r="AA24" s="82" t="s">
        <v>1221</v>
      </c>
      <c r="AB24" s="41">
        <v>11</v>
      </c>
      <c r="AC24" s="41" t="s">
        <v>1144</v>
      </c>
      <c r="AD24" s="41" t="s">
        <v>1220</v>
      </c>
      <c r="AE24" s="41" t="s">
        <v>728</v>
      </c>
      <c r="AF24" s="38">
        <v>0</v>
      </c>
      <c r="AG24" s="69" t="s">
        <v>1219</v>
      </c>
      <c r="AH24" s="38" t="s">
        <v>1218</v>
      </c>
      <c r="AI24" s="38">
        <v>5</v>
      </c>
      <c r="AJ24" s="38"/>
      <c r="AK24" s="38"/>
      <c r="AL24" s="38"/>
      <c r="AM24" s="38"/>
      <c r="AN24" s="38"/>
      <c r="AO24" s="38"/>
      <c r="AP24" s="38"/>
      <c r="AQ24" s="38"/>
      <c r="AR24" s="38"/>
      <c r="AS24" s="38"/>
      <c r="AT24" s="38"/>
      <c r="AU24" s="69"/>
      <c r="AV24" s="38"/>
      <c r="AW24" s="38"/>
      <c r="AX24" s="38"/>
    </row>
    <row r="25" spans="1:50" s="121" customFormat="1" ht="101.25" customHeight="1" x14ac:dyDescent="0.2">
      <c r="A25" s="378">
        <v>381</v>
      </c>
      <c r="B25" s="380" t="s">
        <v>649</v>
      </c>
      <c r="C25" s="378">
        <v>29</v>
      </c>
      <c r="D25" s="378"/>
      <c r="E25" s="382" t="s">
        <v>981</v>
      </c>
      <c r="F25" s="376">
        <v>10331</v>
      </c>
      <c r="G25" s="384" t="s">
        <v>1217</v>
      </c>
      <c r="H25" s="376" t="s">
        <v>1216</v>
      </c>
      <c r="I25" s="376" t="s">
        <v>1215</v>
      </c>
      <c r="J25" s="103">
        <v>29472.78</v>
      </c>
      <c r="K25" s="378" t="s">
        <v>1144</v>
      </c>
      <c r="L25" s="376" t="s">
        <v>978</v>
      </c>
      <c r="M25" s="376" t="s">
        <v>977</v>
      </c>
      <c r="N25" s="83" t="s">
        <v>1214</v>
      </c>
      <c r="O25" s="83" t="s">
        <v>1213</v>
      </c>
      <c r="P25" s="36" t="s">
        <v>1424</v>
      </c>
      <c r="Q25" s="115" t="s">
        <v>1212</v>
      </c>
      <c r="R25" s="103">
        <v>0</v>
      </c>
      <c r="S25" s="115">
        <v>500</v>
      </c>
      <c r="T25" s="115" t="s">
        <v>1207</v>
      </c>
      <c r="U25" s="114">
        <f>+S25</f>
        <v>500</v>
      </c>
      <c r="V25" s="82"/>
      <c r="W25" s="263">
        <v>100</v>
      </c>
      <c r="X25" s="38" t="s">
        <v>972</v>
      </c>
      <c r="Y25" s="86">
        <v>3</v>
      </c>
      <c r="Z25" s="86">
        <v>4</v>
      </c>
      <c r="AA25" s="86">
        <v>7</v>
      </c>
      <c r="AB25" s="41">
        <v>17</v>
      </c>
      <c r="AC25" s="41" t="s">
        <v>1144</v>
      </c>
      <c r="AD25" s="41"/>
      <c r="AE25" s="41" t="s">
        <v>728</v>
      </c>
      <c r="AF25" s="38">
        <v>5</v>
      </c>
      <c r="AG25" s="69" t="s">
        <v>727</v>
      </c>
      <c r="AH25" s="38" t="s">
        <v>670</v>
      </c>
      <c r="AI25" s="38">
        <v>5</v>
      </c>
      <c r="AJ25" s="38"/>
      <c r="AK25" s="38"/>
      <c r="AL25" s="38"/>
      <c r="AM25" s="38"/>
      <c r="AN25" s="38"/>
      <c r="AO25" s="38"/>
      <c r="AP25" s="38"/>
      <c r="AQ25" s="38"/>
      <c r="AR25" s="38"/>
      <c r="AS25" s="38"/>
      <c r="AT25" s="38"/>
      <c r="AU25" s="69"/>
      <c r="AV25" s="38"/>
      <c r="AW25" s="38"/>
      <c r="AX25" s="38"/>
    </row>
    <row r="26" spans="1:50" s="121" customFormat="1" ht="75.75" customHeight="1" x14ac:dyDescent="0.2">
      <c r="A26" s="379"/>
      <c r="B26" s="381"/>
      <c r="C26" s="379"/>
      <c r="D26" s="379"/>
      <c r="E26" s="383"/>
      <c r="F26" s="377"/>
      <c r="G26" s="385"/>
      <c r="H26" s="377"/>
      <c r="I26" s="377"/>
      <c r="J26" s="103">
        <v>30584.42</v>
      </c>
      <c r="K26" s="379"/>
      <c r="L26" s="377"/>
      <c r="M26" s="377"/>
      <c r="N26" s="83" t="s">
        <v>1211</v>
      </c>
      <c r="O26" s="83" t="s">
        <v>1210</v>
      </c>
      <c r="P26" s="36" t="s">
        <v>1209</v>
      </c>
      <c r="Q26" s="115" t="s">
        <v>1208</v>
      </c>
      <c r="R26" s="103">
        <v>0</v>
      </c>
      <c r="S26" s="115">
        <v>1500</v>
      </c>
      <c r="T26" s="115" t="s">
        <v>1207</v>
      </c>
      <c r="U26" s="114">
        <f>+S26</f>
        <v>1500</v>
      </c>
      <c r="V26" s="82"/>
      <c r="W26" s="263">
        <v>100</v>
      </c>
      <c r="X26" s="38" t="s">
        <v>972</v>
      </c>
      <c r="Y26" s="86">
        <v>3</v>
      </c>
      <c r="Z26" s="86">
        <v>4</v>
      </c>
      <c r="AA26" s="86">
        <v>7</v>
      </c>
      <c r="AB26" s="41">
        <v>17</v>
      </c>
      <c r="AC26" s="41" t="s">
        <v>1144</v>
      </c>
      <c r="AD26" s="41"/>
      <c r="AE26" s="41" t="s">
        <v>728</v>
      </c>
      <c r="AF26" s="38">
        <v>10</v>
      </c>
      <c r="AG26" s="69" t="s">
        <v>727</v>
      </c>
      <c r="AH26" s="38" t="s">
        <v>670</v>
      </c>
      <c r="AI26" s="38">
        <v>10</v>
      </c>
      <c r="AJ26" s="38"/>
      <c r="AK26" s="38"/>
      <c r="AL26" s="38"/>
      <c r="AM26" s="38"/>
      <c r="AN26" s="38"/>
      <c r="AO26" s="38"/>
      <c r="AP26" s="38"/>
      <c r="AQ26" s="38"/>
      <c r="AR26" s="38"/>
      <c r="AS26" s="38"/>
      <c r="AT26" s="38"/>
      <c r="AU26" s="69"/>
      <c r="AV26" s="38"/>
      <c r="AW26" s="38"/>
      <c r="AX26" s="38"/>
    </row>
    <row r="27" spans="1:50" s="121" customFormat="1" ht="75" customHeight="1" x14ac:dyDescent="0.2">
      <c r="A27" s="85">
        <v>381</v>
      </c>
      <c r="B27" s="128" t="s">
        <v>649</v>
      </c>
      <c r="C27" s="85">
        <v>14</v>
      </c>
      <c r="D27" s="85"/>
      <c r="E27" s="85" t="s">
        <v>897</v>
      </c>
      <c r="F27" s="83">
        <v>8289</v>
      </c>
      <c r="G27" s="36" t="s">
        <v>1206</v>
      </c>
      <c r="H27" s="83" t="s">
        <v>1205</v>
      </c>
      <c r="I27" s="83" t="s">
        <v>1204</v>
      </c>
      <c r="J27" s="103">
        <v>69097</v>
      </c>
      <c r="K27" s="85" t="s">
        <v>1144</v>
      </c>
      <c r="L27" s="83" t="s">
        <v>1203</v>
      </c>
      <c r="M27" s="83" t="s">
        <v>1202</v>
      </c>
      <c r="N27" s="83" t="s">
        <v>1201</v>
      </c>
      <c r="O27" s="83" t="s">
        <v>1200</v>
      </c>
      <c r="P27" s="36" t="s">
        <v>1425</v>
      </c>
      <c r="Q27" s="131">
        <v>0</v>
      </c>
      <c r="R27" s="103">
        <v>0</v>
      </c>
      <c r="S27" s="131">
        <v>0</v>
      </c>
      <c r="T27" s="103">
        <v>0</v>
      </c>
      <c r="U27" s="86">
        <f>+R27+S27+T27</f>
        <v>0</v>
      </c>
      <c r="V27" s="82"/>
      <c r="W27" s="263">
        <v>100</v>
      </c>
      <c r="X27" s="242" t="s">
        <v>838</v>
      </c>
      <c r="Y27" s="86">
        <v>2</v>
      </c>
      <c r="Z27" s="86">
        <v>5</v>
      </c>
      <c r="AA27" s="82">
        <v>7</v>
      </c>
      <c r="AB27" s="41">
        <v>4</v>
      </c>
      <c r="AC27" s="41" t="s">
        <v>1144</v>
      </c>
      <c r="AD27" s="41"/>
      <c r="AE27" s="41" t="s">
        <v>728</v>
      </c>
      <c r="AF27" s="38">
        <v>50</v>
      </c>
      <c r="AG27" s="69" t="s">
        <v>810</v>
      </c>
      <c r="AH27" s="38" t="s">
        <v>670</v>
      </c>
      <c r="AI27" s="38">
        <v>25</v>
      </c>
      <c r="AJ27" s="279" t="s">
        <v>1199</v>
      </c>
      <c r="AK27" s="38" t="s">
        <v>670</v>
      </c>
      <c r="AL27" s="38">
        <v>10</v>
      </c>
      <c r="AM27" s="38" t="s">
        <v>986</v>
      </c>
      <c r="AN27" s="38" t="s">
        <v>670</v>
      </c>
      <c r="AO27" s="38">
        <v>15</v>
      </c>
      <c r="AP27" s="279"/>
      <c r="AQ27" s="38"/>
      <c r="AR27" s="38"/>
      <c r="AS27" s="38"/>
      <c r="AT27" s="38"/>
      <c r="AU27" s="69"/>
      <c r="AV27" s="38"/>
      <c r="AW27" s="38"/>
      <c r="AX27" s="38"/>
    </row>
    <row r="28" spans="1:50" s="121" customFormat="1" ht="104.25" customHeight="1" x14ac:dyDescent="0.2">
      <c r="A28" s="85">
        <v>381</v>
      </c>
      <c r="B28" s="128" t="s">
        <v>649</v>
      </c>
      <c r="C28" s="85">
        <v>12</v>
      </c>
      <c r="D28" s="85"/>
      <c r="E28" s="120" t="s">
        <v>1110</v>
      </c>
      <c r="F28" s="83">
        <v>7705</v>
      </c>
      <c r="G28" s="36" t="s">
        <v>1197</v>
      </c>
      <c r="H28" s="83" t="s">
        <v>1156</v>
      </c>
      <c r="I28" s="83" t="s">
        <v>1196</v>
      </c>
      <c r="J28" s="103">
        <v>51198</v>
      </c>
      <c r="K28" s="85" t="s">
        <v>1144</v>
      </c>
      <c r="L28" s="83" t="s">
        <v>1012</v>
      </c>
      <c r="M28" s="83" t="s">
        <v>1011</v>
      </c>
      <c r="N28" s="123" t="s">
        <v>1195</v>
      </c>
      <c r="O28" s="83" t="s">
        <v>1194</v>
      </c>
      <c r="P28" s="36" t="s">
        <v>1193</v>
      </c>
      <c r="Q28" s="92">
        <v>0</v>
      </c>
      <c r="R28" s="92">
        <v>0</v>
      </c>
      <c r="S28" s="92">
        <v>0</v>
      </c>
      <c r="T28" s="92">
        <v>0</v>
      </c>
      <c r="U28" s="91">
        <f>+R28</f>
        <v>0</v>
      </c>
      <c r="V28" s="82"/>
      <c r="W28" s="263">
        <v>100</v>
      </c>
      <c r="X28" s="88" t="s">
        <v>957</v>
      </c>
      <c r="Y28" s="86">
        <v>6</v>
      </c>
      <c r="Z28" s="86">
        <v>1</v>
      </c>
      <c r="AA28" s="86">
        <v>1</v>
      </c>
      <c r="AB28" s="41">
        <v>14</v>
      </c>
      <c r="AC28" s="41">
        <v>255</v>
      </c>
      <c r="AD28" s="41">
        <v>0</v>
      </c>
      <c r="AE28" s="41" t="s">
        <v>1150</v>
      </c>
      <c r="AF28" s="38">
        <v>100</v>
      </c>
      <c r="AG28" s="69" t="s">
        <v>1006</v>
      </c>
      <c r="AH28" s="38"/>
      <c r="AI28" s="38">
        <v>100</v>
      </c>
      <c r="AJ28" s="38"/>
      <c r="AK28" s="38"/>
      <c r="AL28" s="38"/>
      <c r="AM28" s="38"/>
      <c r="AN28" s="38"/>
      <c r="AO28" s="38"/>
      <c r="AP28" s="38"/>
      <c r="AQ28" s="38"/>
      <c r="AR28" s="38"/>
      <c r="AS28" s="38"/>
      <c r="AT28" s="38"/>
      <c r="AU28" s="69"/>
      <c r="AV28" s="38"/>
      <c r="AW28" s="38"/>
      <c r="AX28" s="38"/>
    </row>
    <row r="29" spans="1:50" s="125" customFormat="1" ht="114.75" customHeight="1" x14ac:dyDescent="0.2">
      <c r="A29" s="41">
        <v>381</v>
      </c>
      <c r="B29" s="129" t="s">
        <v>649</v>
      </c>
      <c r="C29" s="41">
        <v>20</v>
      </c>
      <c r="D29" s="41"/>
      <c r="E29" s="41" t="s">
        <v>1192</v>
      </c>
      <c r="F29" s="32">
        <v>9275</v>
      </c>
      <c r="G29" s="36" t="s">
        <v>1191</v>
      </c>
      <c r="H29" s="36">
        <v>2005</v>
      </c>
      <c r="I29" s="36" t="s">
        <v>1190</v>
      </c>
      <c r="J29" s="42">
        <v>53557</v>
      </c>
      <c r="K29" s="41" t="s">
        <v>1144</v>
      </c>
      <c r="L29" s="36" t="s">
        <v>1189</v>
      </c>
      <c r="M29" s="36" t="s">
        <v>1188</v>
      </c>
      <c r="N29" s="36" t="s">
        <v>1187</v>
      </c>
      <c r="O29" s="36" t="s">
        <v>1186</v>
      </c>
      <c r="P29" s="36" t="s">
        <v>1426</v>
      </c>
      <c r="Q29" s="74" t="s">
        <v>1184</v>
      </c>
      <c r="R29" s="74">
        <v>0</v>
      </c>
      <c r="S29" s="74" t="s">
        <v>1058</v>
      </c>
      <c r="T29" s="74" t="s">
        <v>1185</v>
      </c>
      <c r="U29" s="73" t="s">
        <v>1184</v>
      </c>
      <c r="V29" s="38">
        <v>60</v>
      </c>
      <c r="W29" s="263">
        <v>100</v>
      </c>
      <c r="X29" s="88" t="s">
        <v>957</v>
      </c>
      <c r="Y29" s="38" t="s">
        <v>337</v>
      </c>
      <c r="Z29" s="38" t="s">
        <v>390</v>
      </c>
      <c r="AA29" s="38" t="s">
        <v>1183</v>
      </c>
      <c r="AB29" s="41">
        <v>4</v>
      </c>
      <c r="AC29" s="41" t="s">
        <v>1144</v>
      </c>
      <c r="AD29" s="41" t="s">
        <v>814</v>
      </c>
      <c r="AE29" s="41" t="s">
        <v>728</v>
      </c>
      <c r="AF29" s="38">
        <v>0</v>
      </c>
      <c r="AG29" s="38" t="s">
        <v>956</v>
      </c>
      <c r="AH29" s="38" t="s">
        <v>955</v>
      </c>
      <c r="AI29" s="38">
        <v>50</v>
      </c>
      <c r="AJ29" s="38"/>
      <c r="AK29" s="38"/>
      <c r="AL29" s="38"/>
      <c r="AM29" s="38"/>
      <c r="AN29" s="38"/>
      <c r="AO29" s="38"/>
      <c r="AP29" s="38"/>
      <c r="AQ29" s="38"/>
      <c r="AR29" s="38"/>
      <c r="AS29" s="38"/>
      <c r="AT29" s="38"/>
      <c r="AU29" s="69"/>
      <c r="AV29" s="38"/>
      <c r="AW29" s="38"/>
      <c r="AX29" s="38"/>
    </row>
    <row r="30" spans="1:50" s="121" customFormat="1" ht="102" x14ac:dyDescent="0.2">
      <c r="A30" s="85">
        <v>381</v>
      </c>
      <c r="B30" s="128" t="s">
        <v>649</v>
      </c>
      <c r="C30" s="85">
        <v>12</v>
      </c>
      <c r="D30" s="85"/>
      <c r="E30" s="85" t="s">
        <v>1182</v>
      </c>
      <c r="F30" s="83">
        <v>4041</v>
      </c>
      <c r="G30" s="36" t="s">
        <v>1181</v>
      </c>
      <c r="H30" s="83" t="s">
        <v>1156</v>
      </c>
      <c r="I30" s="123" t="s">
        <v>1180</v>
      </c>
      <c r="J30" s="103">
        <v>51639</v>
      </c>
      <c r="K30" s="85" t="s">
        <v>1144</v>
      </c>
      <c r="L30" s="83" t="s">
        <v>1012</v>
      </c>
      <c r="M30" s="83" t="s">
        <v>1179</v>
      </c>
      <c r="N30" s="123" t="s">
        <v>1178</v>
      </c>
      <c r="O30" s="83" t="s">
        <v>1177</v>
      </c>
      <c r="P30" s="36" t="s">
        <v>1176</v>
      </c>
      <c r="Q30" s="92">
        <v>0</v>
      </c>
      <c r="R30" s="92">
        <v>0</v>
      </c>
      <c r="S30" s="92">
        <v>0</v>
      </c>
      <c r="T30" s="92">
        <v>0</v>
      </c>
      <c r="U30" s="91">
        <v>0</v>
      </c>
      <c r="V30" s="82"/>
      <c r="W30" s="263">
        <v>100</v>
      </c>
      <c r="X30" s="88" t="s">
        <v>957</v>
      </c>
      <c r="Y30" s="86">
        <v>6</v>
      </c>
      <c r="Z30" s="86">
        <v>1</v>
      </c>
      <c r="AA30" s="86">
        <v>2</v>
      </c>
      <c r="AB30" s="41" t="s">
        <v>1008</v>
      </c>
      <c r="AC30" s="41">
        <v>256</v>
      </c>
      <c r="AD30" s="41">
        <v>0</v>
      </c>
      <c r="AE30" s="41" t="s">
        <v>824</v>
      </c>
      <c r="AF30" s="38">
        <v>100</v>
      </c>
      <c r="AG30" s="69" t="s">
        <v>1175</v>
      </c>
      <c r="AH30" s="38" t="s">
        <v>1016</v>
      </c>
      <c r="AI30" s="38">
        <v>100</v>
      </c>
      <c r="AJ30" s="38"/>
      <c r="AK30" s="38"/>
      <c r="AL30" s="38"/>
      <c r="AM30" s="38"/>
      <c r="AN30" s="38"/>
      <c r="AO30" s="38"/>
      <c r="AP30" s="38"/>
      <c r="AQ30" s="38"/>
      <c r="AR30" s="38"/>
      <c r="AS30" s="38"/>
      <c r="AT30" s="38"/>
      <c r="AU30" s="69"/>
      <c r="AV30" s="38"/>
      <c r="AW30" s="38"/>
      <c r="AX30" s="38"/>
    </row>
    <row r="31" spans="1:50" s="121" customFormat="1" ht="114.75" x14ac:dyDescent="0.2">
      <c r="A31" s="85">
        <v>381</v>
      </c>
      <c r="B31" s="128" t="s">
        <v>649</v>
      </c>
      <c r="C31" s="85">
        <v>33</v>
      </c>
      <c r="D31" s="85"/>
      <c r="E31" s="85" t="s">
        <v>993</v>
      </c>
      <c r="F31" s="83">
        <v>7002</v>
      </c>
      <c r="G31" s="36" t="s">
        <v>1174</v>
      </c>
      <c r="H31" s="83" t="s">
        <v>1173</v>
      </c>
      <c r="I31" s="83" t="s">
        <v>1172</v>
      </c>
      <c r="J31" s="103">
        <v>50532</v>
      </c>
      <c r="K31" s="85" t="s">
        <v>1144</v>
      </c>
      <c r="L31" s="83" t="s">
        <v>1171</v>
      </c>
      <c r="M31" s="83" t="s">
        <v>1170</v>
      </c>
      <c r="N31" s="83" t="s">
        <v>1169</v>
      </c>
      <c r="O31" s="83" t="s">
        <v>1168</v>
      </c>
      <c r="P31" s="36" t="s">
        <v>1415</v>
      </c>
      <c r="Q31" s="74">
        <v>0</v>
      </c>
      <c r="R31" s="74">
        <v>0</v>
      </c>
      <c r="S31" s="74">
        <v>45</v>
      </c>
      <c r="T31" s="74">
        <v>50</v>
      </c>
      <c r="U31" s="73">
        <f>+R31+S31+T31</f>
        <v>95</v>
      </c>
      <c r="V31" s="38">
        <v>100</v>
      </c>
      <c r="W31" s="263">
        <v>100</v>
      </c>
      <c r="X31" s="242" t="s">
        <v>988</v>
      </c>
      <c r="Y31" s="86">
        <v>3</v>
      </c>
      <c r="Z31" s="86">
        <v>3</v>
      </c>
      <c r="AA31" s="86">
        <v>1</v>
      </c>
      <c r="AB31" s="41" t="s">
        <v>1167</v>
      </c>
      <c r="AC31" s="41" t="s">
        <v>1144</v>
      </c>
      <c r="AD31" s="41"/>
      <c r="AE31" s="41" t="s">
        <v>728</v>
      </c>
      <c r="AF31" s="38">
        <v>100</v>
      </c>
      <c r="AG31" s="69" t="s">
        <v>986</v>
      </c>
      <c r="AH31" s="38" t="s">
        <v>1166</v>
      </c>
      <c r="AI31" s="38">
        <v>60</v>
      </c>
      <c r="AJ31" s="38" t="s">
        <v>1165</v>
      </c>
      <c r="AK31" s="280">
        <v>18825.070019999999</v>
      </c>
      <c r="AL31" s="38">
        <v>20</v>
      </c>
      <c r="AM31" s="38" t="s">
        <v>1164</v>
      </c>
      <c r="AN31" s="38" t="s">
        <v>1163</v>
      </c>
      <c r="AO31" s="38">
        <v>20</v>
      </c>
      <c r="AP31" s="38"/>
      <c r="AQ31" s="38"/>
      <c r="AR31" s="38"/>
      <c r="AS31" s="38"/>
      <c r="AT31" s="38"/>
      <c r="AU31" s="69"/>
      <c r="AV31" s="38"/>
      <c r="AW31" s="38"/>
      <c r="AX31" s="38"/>
    </row>
    <row r="32" spans="1:50" s="121" customFormat="1" ht="105.75" customHeight="1" x14ac:dyDescent="0.2">
      <c r="A32" s="85">
        <v>381</v>
      </c>
      <c r="B32" s="128" t="s">
        <v>649</v>
      </c>
      <c r="C32" s="85">
        <v>12</v>
      </c>
      <c r="D32" s="85"/>
      <c r="E32" s="120" t="s">
        <v>1110</v>
      </c>
      <c r="F32" s="83">
        <v>7705</v>
      </c>
      <c r="G32" s="36" t="s">
        <v>1162</v>
      </c>
      <c r="H32" s="83" t="s">
        <v>1156</v>
      </c>
      <c r="I32" s="123" t="s">
        <v>1161</v>
      </c>
      <c r="J32" s="103">
        <v>50168</v>
      </c>
      <c r="K32" s="85" t="s">
        <v>1144</v>
      </c>
      <c r="L32" s="83" t="s">
        <v>1012</v>
      </c>
      <c r="M32" s="83" t="s">
        <v>1011</v>
      </c>
      <c r="N32" s="123" t="s">
        <v>1160</v>
      </c>
      <c r="O32" s="83" t="s">
        <v>1159</v>
      </c>
      <c r="P32" s="36" t="s">
        <v>1158</v>
      </c>
      <c r="Q32" s="92">
        <v>0</v>
      </c>
      <c r="R32" s="92">
        <v>0</v>
      </c>
      <c r="S32" s="92">
        <v>0</v>
      </c>
      <c r="T32" s="92">
        <v>0</v>
      </c>
      <c r="U32" s="91">
        <v>0</v>
      </c>
      <c r="V32" s="82"/>
      <c r="W32" s="263">
        <v>100</v>
      </c>
      <c r="X32" s="88" t="s">
        <v>957</v>
      </c>
      <c r="Y32" s="86">
        <v>6</v>
      </c>
      <c r="Z32" s="86">
        <v>1</v>
      </c>
      <c r="AA32" s="86">
        <v>2</v>
      </c>
      <c r="AB32" s="41">
        <v>14.19</v>
      </c>
      <c r="AC32" s="41">
        <v>254</v>
      </c>
      <c r="AD32" s="41">
        <v>0</v>
      </c>
      <c r="AE32" s="41" t="s">
        <v>728</v>
      </c>
      <c r="AF32" s="38">
        <v>100</v>
      </c>
      <c r="AG32" s="69" t="s">
        <v>1006</v>
      </c>
      <c r="AH32" s="38"/>
      <c r="AI32" s="38">
        <v>100</v>
      </c>
      <c r="AJ32" s="38"/>
      <c r="AK32" s="38"/>
      <c r="AL32" s="38"/>
      <c r="AM32" s="38"/>
      <c r="AN32" s="38"/>
      <c r="AO32" s="38"/>
      <c r="AP32" s="38"/>
      <c r="AQ32" s="38"/>
      <c r="AR32" s="38"/>
      <c r="AS32" s="38"/>
      <c r="AT32" s="38"/>
      <c r="AU32" s="69"/>
      <c r="AV32" s="38"/>
      <c r="AW32" s="38"/>
      <c r="AX32" s="38"/>
    </row>
    <row r="33" spans="1:50" s="121" customFormat="1" ht="102" customHeight="1" x14ac:dyDescent="0.2">
      <c r="A33" s="85">
        <v>381</v>
      </c>
      <c r="B33" s="128" t="s">
        <v>649</v>
      </c>
      <c r="C33" s="85">
        <v>12</v>
      </c>
      <c r="D33" s="85"/>
      <c r="E33" s="85" t="s">
        <v>1016</v>
      </c>
      <c r="F33" s="83">
        <v>8992</v>
      </c>
      <c r="G33" s="36" t="s">
        <v>1157</v>
      </c>
      <c r="H33" s="83" t="s">
        <v>1156</v>
      </c>
      <c r="I33" s="123" t="s">
        <v>1155</v>
      </c>
      <c r="J33" s="103">
        <v>48308</v>
      </c>
      <c r="K33" s="85" t="s">
        <v>1144</v>
      </c>
      <c r="L33" s="83" t="s">
        <v>1012</v>
      </c>
      <c r="M33" s="83" t="s">
        <v>1154</v>
      </c>
      <c r="N33" s="123" t="s">
        <v>1153</v>
      </c>
      <c r="O33" s="83" t="s">
        <v>1152</v>
      </c>
      <c r="P33" s="36" t="s">
        <v>1151</v>
      </c>
      <c r="Q33" s="92">
        <v>0</v>
      </c>
      <c r="R33" s="92">
        <v>0</v>
      </c>
      <c r="S33" s="92">
        <v>0</v>
      </c>
      <c r="T33" s="92">
        <v>0</v>
      </c>
      <c r="U33" s="91">
        <v>0</v>
      </c>
      <c r="V33" s="82"/>
      <c r="W33" s="263">
        <v>100</v>
      </c>
      <c r="X33" s="88" t="s">
        <v>957</v>
      </c>
      <c r="Y33" s="86">
        <v>6</v>
      </c>
      <c r="Z33" s="86">
        <v>1</v>
      </c>
      <c r="AA33" s="86">
        <v>1</v>
      </c>
      <c r="AB33" s="41" t="s">
        <v>1008</v>
      </c>
      <c r="AC33" s="41">
        <v>253</v>
      </c>
      <c r="AD33" s="41">
        <v>0</v>
      </c>
      <c r="AE33" s="41" t="s">
        <v>1150</v>
      </c>
      <c r="AF33" s="38">
        <v>100</v>
      </c>
      <c r="AG33" s="69" t="s">
        <v>836</v>
      </c>
      <c r="AH33" s="38" t="s">
        <v>1016</v>
      </c>
      <c r="AI33" s="38">
        <v>100</v>
      </c>
      <c r="AJ33" s="38"/>
      <c r="AK33" s="38"/>
      <c r="AL33" s="38"/>
      <c r="AM33" s="38"/>
      <c r="AN33" s="38"/>
      <c r="AO33" s="38"/>
      <c r="AP33" s="38"/>
      <c r="AQ33" s="38"/>
      <c r="AR33" s="38"/>
      <c r="AS33" s="38"/>
      <c r="AT33" s="38"/>
      <c r="AU33" s="69"/>
      <c r="AV33" s="38"/>
      <c r="AW33" s="38"/>
      <c r="AX33" s="38"/>
    </row>
    <row r="34" spans="1:50" s="121" customFormat="1" ht="127.5" x14ac:dyDescent="0.2">
      <c r="A34" s="85">
        <v>381</v>
      </c>
      <c r="B34" s="128" t="s">
        <v>649</v>
      </c>
      <c r="C34" s="85">
        <v>15</v>
      </c>
      <c r="D34" s="85"/>
      <c r="E34" s="120" t="s">
        <v>1097</v>
      </c>
      <c r="F34" s="83">
        <v>5232</v>
      </c>
      <c r="G34" s="36" t="s">
        <v>1149</v>
      </c>
      <c r="H34" s="83">
        <v>2005</v>
      </c>
      <c r="I34" s="83" t="s">
        <v>1148</v>
      </c>
      <c r="J34" s="103">
        <v>41037</v>
      </c>
      <c r="K34" s="85" t="s">
        <v>1144</v>
      </c>
      <c r="L34" s="83" t="s">
        <v>1147</v>
      </c>
      <c r="M34" s="83" t="s">
        <v>1100</v>
      </c>
      <c r="N34" s="83"/>
      <c r="O34" s="83"/>
      <c r="P34" s="36" t="s">
        <v>1146</v>
      </c>
      <c r="Q34" s="92" t="s">
        <v>1145</v>
      </c>
      <c r="R34" s="92">
        <v>0</v>
      </c>
      <c r="S34" s="92">
        <v>27</v>
      </c>
      <c r="T34" s="92">
        <v>28</v>
      </c>
      <c r="U34" s="91">
        <f>+T34+S34+R34</f>
        <v>55</v>
      </c>
      <c r="V34" s="82">
        <v>70</v>
      </c>
      <c r="W34" s="263">
        <v>100</v>
      </c>
      <c r="X34" s="38"/>
      <c r="Y34" s="86">
        <v>4</v>
      </c>
      <c r="Z34" s="86">
        <v>7</v>
      </c>
      <c r="AA34" s="86">
        <v>5</v>
      </c>
      <c r="AB34" s="41">
        <v>17</v>
      </c>
      <c r="AC34" s="41" t="s">
        <v>1144</v>
      </c>
      <c r="AD34" s="41"/>
      <c r="AE34" s="41" t="s">
        <v>728</v>
      </c>
      <c r="AF34" s="38">
        <v>45</v>
      </c>
      <c r="AG34" s="69" t="s">
        <v>986</v>
      </c>
      <c r="AH34" s="38" t="s">
        <v>993</v>
      </c>
      <c r="AI34" s="38">
        <v>100</v>
      </c>
      <c r="AJ34" s="38"/>
      <c r="AK34" s="38"/>
      <c r="AL34" s="38"/>
      <c r="AM34" s="38"/>
      <c r="AN34" s="38"/>
      <c r="AO34" s="38"/>
      <c r="AP34" s="38"/>
      <c r="AQ34" s="38"/>
      <c r="AR34" s="38"/>
      <c r="AS34" s="38"/>
      <c r="AT34" s="38"/>
      <c r="AU34" s="69"/>
      <c r="AV34" s="38"/>
      <c r="AW34" s="38"/>
      <c r="AX34" s="38"/>
    </row>
    <row r="35" spans="1:50" s="121" customFormat="1" ht="102" x14ac:dyDescent="0.2">
      <c r="A35" s="84">
        <v>381</v>
      </c>
      <c r="B35" s="86" t="s">
        <v>649</v>
      </c>
      <c r="C35" s="84">
        <v>5</v>
      </c>
      <c r="D35" s="84"/>
      <c r="E35" s="85" t="s">
        <v>869</v>
      </c>
      <c r="F35" s="36">
        <v>11711</v>
      </c>
      <c r="G35" s="36" t="s">
        <v>1143</v>
      </c>
      <c r="H35" s="83">
        <v>2007</v>
      </c>
      <c r="I35" s="107" t="s">
        <v>1142</v>
      </c>
      <c r="J35" s="111">
        <v>42928</v>
      </c>
      <c r="K35" s="119" t="s">
        <v>1045</v>
      </c>
      <c r="L35" s="83" t="s">
        <v>1136</v>
      </c>
      <c r="M35" s="83" t="s">
        <v>1088</v>
      </c>
      <c r="N35" s="83" t="s">
        <v>1141</v>
      </c>
      <c r="O35" s="83" t="s">
        <v>1140</v>
      </c>
      <c r="P35" s="36" t="s">
        <v>1427</v>
      </c>
      <c r="Q35" s="103">
        <v>0</v>
      </c>
      <c r="R35" s="103">
        <v>0</v>
      </c>
      <c r="S35" s="103">
        <v>0</v>
      </c>
      <c r="T35" s="103">
        <v>0</v>
      </c>
      <c r="U35" s="124">
        <f>+R35</f>
        <v>0</v>
      </c>
      <c r="V35" s="82"/>
      <c r="W35" s="263">
        <v>100</v>
      </c>
      <c r="X35" s="87" t="s">
        <v>746</v>
      </c>
      <c r="Y35" s="86">
        <v>4</v>
      </c>
      <c r="Z35" s="86">
        <v>6</v>
      </c>
      <c r="AA35" s="86">
        <v>2</v>
      </c>
      <c r="AB35" s="41">
        <v>4</v>
      </c>
      <c r="AC35" s="41" t="s">
        <v>1045</v>
      </c>
      <c r="AD35" s="41" t="s">
        <v>864</v>
      </c>
      <c r="AE35" s="41" t="s">
        <v>728</v>
      </c>
      <c r="AF35" s="38">
        <v>31</v>
      </c>
      <c r="AG35" s="59" t="s">
        <v>1139</v>
      </c>
      <c r="AH35" s="38" t="s">
        <v>862</v>
      </c>
      <c r="AI35" s="38">
        <v>15.5</v>
      </c>
      <c r="AJ35" s="58" t="s">
        <v>683</v>
      </c>
      <c r="AK35" s="38" t="s">
        <v>1085</v>
      </c>
      <c r="AL35" s="38">
        <v>15.5</v>
      </c>
      <c r="AM35" s="58"/>
      <c r="AN35" s="38"/>
      <c r="AO35" s="38"/>
      <c r="AP35" s="58"/>
      <c r="AQ35" s="38"/>
      <c r="AR35" s="38"/>
      <c r="AS35" s="38"/>
      <c r="AT35" s="38"/>
      <c r="AU35" s="69"/>
      <c r="AV35" s="38"/>
      <c r="AW35" s="38"/>
      <c r="AX35" s="38"/>
    </row>
    <row r="36" spans="1:50" s="121" customFormat="1" ht="102" x14ac:dyDescent="0.2">
      <c r="A36" s="84">
        <v>381</v>
      </c>
      <c r="B36" s="86" t="s">
        <v>649</v>
      </c>
      <c r="C36" s="84">
        <v>5</v>
      </c>
      <c r="D36" s="84"/>
      <c r="E36" s="85" t="s">
        <v>869</v>
      </c>
      <c r="F36" s="36">
        <v>11711</v>
      </c>
      <c r="G36" s="36" t="s">
        <v>1138</v>
      </c>
      <c r="H36" s="83">
        <v>2007</v>
      </c>
      <c r="I36" s="107" t="s">
        <v>1137</v>
      </c>
      <c r="J36" s="111">
        <v>25196</v>
      </c>
      <c r="K36" s="119" t="s">
        <v>1045</v>
      </c>
      <c r="L36" s="83" t="s">
        <v>1136</v>
      </c>
      <c r="M36" s="83" t="s">
        <v>1088</v>
      </c>
      <c r="N36" s="83" t="s">
        <v>1135</v>
      </c>
      <c r="O36" s="83" t="s">
        <v>1134</v>
      </c>
      <c r="P36" s="36" t="s">
        <v>1428</v>
      </c>
      <c r="Q36" s="103">
        <v>0</v>
      </c>
      <c r="R36" s="103">
        <v>0</v>
      </c>
      <c r="S36" s="103">
        <v>0</v>
      </c>
      <c r="T36" s="103">
        <v>0</v>
      </c>
      <c r="U36" s="124">
        <f>+R36</f>
        <v>0</v>
      </c>
      <c r="V36" s="82">
        <v>60</v>
      </c>
      <c r="W36" s="263">
        <v>100</v>
      </c>
      <c r="X36" s="87" t="s">
        <v>746</v>
      </c>
      <c r="Y36" s="86"/>
      <c r="Z36" s="86"/>
      <c r="AA36" s="86"/>
      <c r="AB36" s="41">
        <v>4</v>
      </c>
      <c r="AC36" s="41"/>
      <c r="AD36" s="41"/>
      <c r="AE36" s="41" t="s">
        <v>728</v>
      </c>
      <c r="AF36" s="38">
        <v>7</v>
      </c>
      <c r="AG36" s="69" t="s">
        <v>1133</v>
      </c>
      <c r="AH36" s="38"/>
      <c r="AI36" s="279">
        <v>7</v>
      </c>
      <c r="AJ36" s="40"/>
      <c r="AK36" s="38" t="s">
        <v>1085</v>
      </c>
      <c r="AL36" s="38"/>
      <c r="AM36" s="38"/>
      <c r="AN36" s="38"/>
      <c r="AO36" s="38"/>
      <c r="AP36" s="58"/>
      <c r="AQ36" s="38"/>
      <c r="AR36" s="38"/>
      <c r="AS36" s="38"/>
      <c r="AT36" s="38"/>
      <c r="AU36" s="69"/>
      <c r="AV36" s="38"/>
      <c r="AW36" s="38"/>
      <c r="AX36" s="38"/>
    </row>
    <row r="37" spans="1:50" s="125" customFormat="1" ht="96.75" customHeight="1" x14ac:dyDescent="0.2">
      <c r="A37" s="50">
        <v>381</v>
      </c>
      <c r="B37" s="45" t="s">
        <v>649</v>
      </c>
      <c r="C37" s="50">
        <v>10</v>
      </c>
      <c r="D37" s="50"/>
      <c r="E37" s="41" t="s">
        <v>1132</v>
      </c>
      <c r="F37" s="36">
        <v>2013</v>
      </c>
      <c r="G37" s="36" t="s">
        <v>1131</v>
      </c>
      <c r="H37" s="36" t="s">
        <v>1130</v>
      </c>
      <c r="I37" s="61" t="s">
        <v>1129</v>
      </c>
      <c r="J37" s="42" t="s">
        <v>1128</v>
      </c>
      <c r="K37" s="127" t="s">
        <v>1127</v>
      </c>
      <c r="L37" s="36" t="s">
        <v>1126</v>
      </c>
      <c r="M37" s="36" t="s">
        <v>1125</v>
      </c>
      <c r="N37" s="36" t="s">
        <v>1124</v>
      </c>
      <c r="O37" s="36" t="s">
        <v>1123</v>
      </c>
      <c r="P37" s="36" t="s">
        <v>1122</v>
      </c>
      <c r="Q37" s="126">
        <f>+ROUND((U37/1700),2)</f>
        <v>2.4</v>
      </c>
      <c r="R37" s="74">
        <v>1457</v>
      </c>
      <c r="S37" s="74">
        <v>1800</v>
      </c>
      <c r="T37" s="74">
        <v>827</v>
      </c>
      <c r="U37" s="73">
        <f>+R37+S37+T37</f>
        <v>4084</v>
      </c>
      <c r="V37" s="38">
        <v>90</v>
      </c>
      <c r="W37" s="263">
        <v>100</v>
      </c>
      <c r="X37" s="242" t="s">
        <v>778</v>
      </c>
      <c r="Y37" s="45">
        <v>3</v>
      </c>
      <c r="Z37" s="45">
        <v>4</v>
      </c>
      <c r="AA37" s="45">
        <v>7</v>
      </c>
      <c r="AB37" s="41">
        <v>4</v>
      </c>
      <c r="AC37" s="41" t="s">
        <v>1045</v>
      </c>
      <c r="AD37" s="41" t="s">
        <v>656</v>
      </c>
      <c r="AE37" s="41" t="s">
        <v>728</v>
      </c>
      <c r="AF37" s="38">
        <v>90</v>
      </c>
      <c r="AG37" s="69" t="s">
        <v>787</v>
      </c>
      <c r="AH37" s="38" t="s">
        <v>786</v>
      </c>
      <c r="AI37" s="38">
        <v>90</v>
      </c>
      <c r="AJ37" s="38"/>
      <c r="AK37" s="38"/>
      <c r="AL37" s="38"/>
      <c r="AM37" s="38"/>
      <c r="AN37" s="38"/>
      <c r="AO37" s="38"/>
      <c r="AP37" s="38"/>
      <c r="AQ37" s="38"/>
      <c r="AR37" s="38"/>
      <c r="AS37" s="38"/>
      <c r="AT37" s="38"/>
      <c r="AU37" s="69"/>
      <c r="AV37" s="38"/>
      <c r="AW37" s="38"/>
      <c r="AX37" s="38"/>
    </row>
    <row r="38" spans="1:50" s="121" customFormat="1" ht="107.25" customHeight="1" x14ac:dyDescent="0.2">
      <c r="A38" s="84">
        <v>381</v>
      </c>
      <c r="B38" s="86" t="s">
        <v>649</v>
      </c>
      <c r="C38" s="84">
        <v>29</v>
      </c>
      <c r="D38" s="84"/>
      <c r="E38" s="85" t="s">
        <v>1121</v>
      </c>
      <c r="F38" s="83">
        <v>15902</v>
      </c>
      <c r="G38" s="36" t="s">
        <v>1120</v>
      </c>
      <c r="H38" s="83" t="s">
        <v>1103</v>
      </c>
      <c r="I38" s="107" t="s">
        <v>1119</v>
      </c>
      <c r="J38" s="111">
        <v>162501</v>
      </c>
      <c r="K38" s="119" t="s">
        <v>1045</v>
      </c>
      <c r="L38" s="83" t="s">
        <v>978</v>
      </c>
      <c r="M38" s="83" t="s">
        <v>977</v>
      </c>
      <c r="N38" s="110" t="s">
        <v>1118</v>
      </c>
      <c r="O38" s="110" t="s">
        <v>1117</v>
      </c>
      <c r="P38" s="36" t="s">
        <v>1116</v>
      </c>
      <c r="Q38" s="103">
        <v>0</v>
      </c>
      <c r="R38" s="103">
        <v>0</v>
      </c>
      <c r="S38" s="103">
        <v>0</v>
      </c>
      <c r="T38" s="103">
        <v>0</v>
      </c>
      <c r="U38" s="124">
        <f>+R38+S38+T38</f>
        <v>0</v>
      </c>
      <c r="V38" s="82"/>
      <c r="W38" s="263">
        <v>100</v>
      </c>
      <c r="X38" s="242" t="s">
        <v>972</v>
      </c>
      <c r="Y38" s="86">
        <v>2</v>
      </c>
      <c r="Z38" s="86">
        <v>5</v>
      </c>
      <c r="AA38" s="86">
        <v>6</v>
      </c>
      <c r="AB38" s="41">
        <v>17</v>
      </c>
      <c r="AC38" s="41" t="s">
        <v>1045</v>
      </c>
      <c r="AD38" s="41"/>
      <c r="AE38" s="41" t="s">
        <v>728</v>
      </c>
      <c r="AF38" s="38">
        <v>100</v>
      </c>
      <c r="AG38" s="69" t="s">
        <v>727</v>
      </c>
      <c r="AH38" s="38" t="s">
        <v>670</v>
      </c>
      <c r="AI38" s="38">
        <v>100</v>
      </c>
      <c r="AJ38" s="38"/>
      <c r="AK38" s="38"/>
      <c r="AL38" s="38"/>
      <c r="AM38" s="38"/>
      <c r="AN38" s="38"/>
      <c r="AO38" s="38"/>
      <c r="AP38" s="38"/>
      <c r="AQ38" s="38"/>
      <c r="AR38" s="38"/>
      <c r="AS38" s="38"/>
      <c r="AT38" s="38"/>
      <c r="AU38" s="69"/>
      <c r="AV38" s="38"/>
      <c r="AW38" s="38"/>
      <c r="AX38" s="38"/>
    </row>
    <row r="39" spans="1:50" s="121" customFormat="1" ht="51" x14ac:dyDescent="0.2">
      <c r="A39" s="84"/>
      <c r="B39" s="86"/>
      <c r="C39" s="84"/>
      <c r="D39" s="84"/>
      <c r="E39" s="85"/>
      <c r="F39" s="83"/>
      <c r="G39" s="36"/>
      <c r="H39" s="83"/>
      <c r="I39" s="107"/>
      <c r="J39" s="111"/>
      <c r="K39" s="119"/>
      <c r="L39" s="83"/>
      <c r="M39" s="83"/>
      <c r="N39" s="110"/>
      <c r="O39" s="110"/>
      <c r="P39" s="36" t="s">
        <v>1429</v>
      </c>
      <c r="Q39" s="103">
        <v>0</v>
      </c>
      <c r="R39" s="103">
        <v>0</v>
      </c>
      <c r="S39" s="103">
        <v>0</v>
      </c>
      <c r="T39" s="103">
        <v>0</v>
      </c>
      <c r="U39" s="124">
        <v>0</v>
      </c>
      <c r="V39" s="82"/>
      <c r="W39" s="263">
        <v>100</v>
      </c>
      <c r="X39" s="242" t="s">
        <v>972</v>
      </c>
      <c r="Y39" s="86">
        <v>2</v>
      </c>
      <c r="Z39" s="86">
        <v>5</v>
      </c>
      <c r="AA39" s="86">
        <v>6</v>
      </c>
      <c r="AB39" s="41">
        <v>17</v>
      </c>
      <c r="AC39" s="41" t="s">
        <v>1045</v>
      </c>
      <c r="AD39" s="41"/>
      <c r="AE39" s="41" t="s">
        <v>728</v>
      </c>
      <c r="AF39" s="38">
        <v>100</v>
      </c>
      <c r="AG39" s="69" t="s">
        <v>727</v>
      </c>
      <c r="AH39" s="38" t="s">
        <v>670</v>
      </c>
      <c r="AI39" s="38">
        <v>100</v>
      </c>
      <c r="AJ39" s="38"/>
      <c r="AK39" s="38"/>
      <c r="AL39" s="38"/>
      <c r="AM39" s="38"/>
      <c r="AN39" s="38"/>
      <c r="AO39" s="38"/>
      <c r="AP39" s="38"/>
      <c r="AQ39" s="38"/>
      <c r="AR39" s="38"/>
      <c r="AS39" s="38"/>
      <c r="AT39" s="38"/>
      <c r="AU39" s="69"/>
      <c r="AV39" s="38"/>
      <c r="AW39" s="38"/>
      <c r="AX39" s="38"/>
    </row>
    <row r="40" spans="1:50" s="121" customFormat="1" ht="133.5" customHeight="1" x14ac:dyDescent="0.2">
      <c r="A40" s="84">
        <v>381</v>
      </c>
      <c r="B40" s="86" t="s">
        <v>649</v>
      </c>
      <c r="C40" s="84">
        <v>32</v>
      </c>
      <c r="D40" s="84"/>
      <c r="E40" s="85" t="s">
        <v>712</v>
      </c>
      <c r="F40" s="83">
        <v>3702</v>
      </c>
      <c r="G40" s="36" t="s">
        <v>1115</v>
      </c>
      <c r="H40" s="83" t="s">
        <v>1114</v>
      </c>
      <c r="I40" s="107" t="s">
        <v>1113</v>
      </c>
      <c r="J40" s="111">
        <v>83883</v>
      </c>
      <c r="K40" s="119" t="s">
        <v>1045</v>
      </c>
      <c r="L40" s="36" t="s">
        <v>709</v>
      </c>
      <c r="M40" s="36" t="s">
        <v>708</v>
      </c>
      <c r="N40" s="83" t="s">
        <v>964</v>
      </c>
      <c r="O40" s="83" t="s">
        <v>963</v>
      </c>
      <c r="P40" s="36" t="s">
        <v>1415</v>
      </c>
      <c r="Q40" s="92" t="s">
        <v>1112</v>
      </c>
      <c r="R40" s="92">
        <v>0</v>
      </c>
      <c r="S40" s="92">
        <v>3000</v>
      </c>
      <c r="T40" s="92">
        <v>18000</v>
      </c>
      <c r="U40" s="91">
        <v>21000</v>
      </c>
      <c r="V40" s="82">
        <v>100</v>
      </c>
      <c r="W40" s="263">
        <v>100</v>
      </c>
      <c r="X40" s="242" t="s">
        <v>704</v>
      </c>
      <c r="Y40" s="82" t="s">
        <v>703</v>
      </c>
      <c r="Z40" s="82" t="s">
        <v>702</v>
      </c>
      <c r="AA40" s="82" t="s">
        <v>701</v>
      </c>
      <c r="AB40" s="41" t="s">
        <v>700</v>
      </c>
      <c r="AC40" s="41"/>
      <c r="AD40" s="41" t="s">
        <v>1058</v>
      </c>
      <c r="AE40" s="41" t="s">
        <v>655</v>
      </c>
      <c r="AF40" s="38">
        <v>100</v>
      </c>
      <c r="AG40" s="69" t="s">
        <v>962</v>
      </c>
      <c r="AH40" s="38"/>
      <c r="AI40" s="38">
        <v>90</v>
      </c>
      <c r="AJ40" s="278" t="s">
        <v>1111</v>
      </c>
      <c r="AK40" s="38"/>
      <c r="AL40" s="38">
        <v>10</v>
      </c>
      <c r="AM40" s="278"/>
      <c r="AN40" s="38"/>
      <c r="AO40" s="38"/>
      <c r="AP40" s="278"/>
      <c r="AQ40" s="38"/>
      <c r="AR40" s="38"/>
      <c r="AS40" s="38"/>
      <c r="AT40" s="38"/>
      <c r="AU40" s="69"/>
      <c r="AV40" s="38"/>
      <c r="AW40" s="38"/>
      <c r="AX40" s="38"/>
    </row>
    <row r="41" spans="1:50" s="121" customFormat="1" ht="140.25" x14ac:dyDescent="0.2">
      <c r="A41" s="84">
        <v>381</v>
      </c>
      <c r="B41" s="86" t="s">
        <v>649</v>
      </c>
      <c r="C41" s="84">
        <v>12</v>
      </c>
      <c r="D41" s="84"/>
      <c r="E41" s="120" t="s">
        <v>1110</v>
      </c>
      <c r="F41" s="83">
        <v>7705</v>
      </c>
      <c r="G41" s="36" t="s">
        <v>1109</v>
      </c>
      <c r="H41" s="83" t="s">
        <v>1103</v>
      </c>
      <c r="I41" s="123" t="s">
        <v>1108</v>
      </c>
      <c r="J41" s="111">
        <v>131219</v>
      </c>
      <c r="K41" s="119" t="s">
        <v>1045</v>
      </c>
      <c r="L41" s="83" t="s">
        <v>1012</v>
      </c>
      <c r="M41" s="83" t="s">
        <v>1011</v>
      </c>
      <c r="N41" s="123" t="s">
        <v>1107</v>
      </c>
      <c r="O41" s="83" t="s">
        <v>1106</v>
      </c>
      <c r="P41" s="41" t="s">
        <v>1490</v>
      </c>
      <c r="Q41" s="92">
        <v>0</v>
      </c>
      <c r="R41" s="92">
        <v>0</v>
      </c>
      <c r="S41" s="92">
        <v>0</v>
      </c>
      <c r="T41" s="92">
        <v>0</v>
      </c>
      <c r="U41" s="91">
        <f>+R41+S41+T41</f>
        <v>0</v>
      </c>
      <c r="V41" s="82"/>
      <c r="W41" s="263">
        <v>100</v>
      </c>
      <c r="X41" s="88" t="s">
        <v>957</v>
      </c>
      <c r="Y41" s="86">
        <v>6</v>
      </c>
      <c r="Z41" s="86">
        <v>1</v>
      </c>
      <c r="AA41" s="86">
        <v>2</v>
      </c>
      <c r="AB41" s="41">
        <v>19</v>
      </c>
      <c r="AC41" s="41">
        <v>124</v>
      </c>
      <c r="AD41" s="41">
        <v>0</v>
      </c>
      <c r="AE41" s="41" t="s">
        <v>728</v>
      </c>
      <c r="AF41" s="38">
        <v>100</v>
      </c>
      <c r="AG41" s="69" t="s">
        <v>1006</v>
      </c>
      <c r="AH41" s="38"/>
      <c r="AI41" s="38">
        <v>100</v>
      </c>
      <c r="AJ41" s="38"/>
      <c r="AK41" s="38"/>
      <c r="AL41" s="38"/>
      <c r="AM41" s="38"/>
      <c r="AN41" s="38"/>
      <c r="AO41" s="38"/>
      <c r="AP41" s="38"/>
      <c r="AQ41" s="38"/>
      <c r="AR41" s="38"/>
      <c r="AS41" s="38"/>
      <c r="AT41" s="38"/>
      <c r="AU41" s="69"/>
      <c r="AV41" s="38"/>
      <c r="AW41" s="38"/>
      <c r="AX41" s="38"/>
    </row>
    <row r="42" spans="1:50" s="121" customFormat="1" ht="102" x14ac:dyDescent="0.2">
      <c r="A42" s="84">
        <v>381</v>
      </c>
      <c r="B42" s="86" t="s">
        <v>649</v>
      </c>
      <c r="C42" s="84">
        <v>15</v>
      </c>
      <c r="D42" s="84"/>
      <c r="E42" s="85" t="s">
        <v>1105</v>
      </c>
      <c r="F42" s="83">
        <v>15243</v>
      </c>
      <c r="G42" s="36" t="s">
        <v>1104</v>
      </c>
      <c r="H42" s="83" t="s">
        <v>1103</v>
      </c>
      <c r="I42" s="122" t="s">
        <v>1102</v>
      </c>
      <c r="J42" s="111">
        <v>94200</v>
      </c>
      <c r="K42" s="119" t="s">
        <v>1045</v>
      </c>
      <c r="L42" s="258" t="s">
        <v>1101</v>
      </c>
      <c r="M42" s="83" t="s">
        <v>1100</v>
      </c>
      <c r="N42" s="110"/>
      <c r="O42" s="110"/>
      <c r="P42" s="36" t="s">
        <v>1491</v>
      </c>
      <c r="Q42" s="92" t="s">
        <v>1099</v>
      </c>
      <c r="R42" s="92">
        <v>0</v>
      </c>
      <c r="S42" s="92">
        <v>87</v>
      </c>
      <c r="T42" s="92">
        <v>104</v>
      </c>
      <c r="U42" s="91">
        <f>+R42+S42+T42</f>
        <v>191</v>
      </c>
      <c r="V42" s="82">
        <v>100</v>
      </c>
      <c r="W42" s="263">
        <v>100</v>
      </c>
      <c r="X42" s="38"/>
      <c r="Y42" s="86"/>
      <c r="Z42" s="86"/>
      <c r="AA42" s="86"/>
      <c r="AB42" s="41"/>
      <c r="AC42" s="41"/>
      <c r="AD42" s="41"/>
      <c r="AE42" s="41" t="s">
        <v>728</v>
      </c>
      <c r="AF42" s="38">
        <v>100</v>
      </c>
      <c r="AG42" s="69" t="s">
        <v>986</v>
      </c>
      <c r="AH42" s="38" t="s">
        <v>1098</v>
      </c>
      <c r="AI42" s="38">
        <v>100</v>
      </c>
      <c r="AJ42" s="38"/>
      <c r="AK42" s="38"/>
      <c r="AL42" s="38"/>
      <c r="AM42" s="38"/>
      <c r="AN42" s="38"/>
      <c r="AO42" s="38"/>
      <c r="AP42" s="38"/>
      <c r="AQ42" s="38"/>
      <c r="AR42" s="38"/>
      <c r="AS42" s="38"/>
      <c r="AT42" s="38"/>
      <c r="AU42" s="69"/>
      <c r="AV42" s="38"/>
      <c r="AW42" s="38"/>
      <c r="AX42" s="38"/>
    </row>
    <row r="43" spans="1:50" s="108" customFormat="1" ht="89.25" x14ac:dyDescent="0.2">
      <c r="A43" s="84">
        <v>381</v>
      </c>
      <c r="B43" s="86" t="s">
        <v>649</v>
      </c>
      <c r="C43" s="84">
        <v>15</v>
      </c>
      <c r="D43" s="84"/>
      <c r="E43" s="120" t="s">
        <v>1097</v>
      </c>
      <c r="F43" s="83">
        <v>5232</v>
      </c>
      <c r="G43" s="36" t="s">
        <v>1096</v>
      </c>
      <c r="H43" s="83" t="s">
        <v>1095</v>
      </c>
      <c r="I43" s="83" t="s">
        <v>1094</v>
      </c>
      <c r="J43" s="111">
        <v>114113</v>
      </c>
      <c r="K43" s="119" t="s">
        <v>1064</v>
      </c>
      <c r="L43" s="83" t="s">
        <v>1093</v>
      </c>
      <c r="M43" s="83" t="s">
        <v>1092</v>
      </c>
      <c r="N43" s="110"/>
      <c r="O43" s="110"/>
      <c r="P43" s="36" t="s">
        <v>1430</v>
      </c>
      <c r="Q43" s="92" t="s">
        <v>1091</v>
      </c>
      <c r="R43" s="92">
        <v>0</v>
      </c>
      <c r="S43" s="92">
        <v>70</v>
      </c>
      <c r="T43" s="92">
        <v>35</v>
      </c>
      <c r="U43" s="91">
        <f>+R43+S43+T43</f>
        <v>105</v>
      </c>
      <c r="V43" s="109">
        <v>100</v>
      </c>
      <c r="W43" s="264">
        <v>100</v>
      </c>
      <c r="X43" s="58"/>
      <c r="Y43" s="113">
        <v>6</v>
      </c>
      <c r="Z43" s="113">
        <v>4</v>
      </c>
      <c r="AA43" s="113">
        <v>2</v>
      </c>
      <c r="AB43" s="50">
        <v>17</v>
      </c>
      <c r="AC43" s="50" t="s">
        <v>1064</v>
      </c>
      <c r="AD43" s="50"/>
      <c r="AE43" s="50" t="s">
        <v>728</v>
      </c>
      <c r="AF43" s="58">
        <v>100</v>
      </c>
      <c r="AG43" s="69" t="s">
        <v>986</v>
      </c>
      <c r="AH43" s="38" t="s">
        <v>993</v>
      </c>
      <c r="AI43" s="38">
        <v>100</v>
      </c>
      <c r="AJ43" s="58"/>
      <c r="AK43" s="58"/>
      <c r="AL43" s="58"/>
      <c r="AM43" s="58"/>
      <c r="AN43" s="58"/>
      <c r="AO43" s="58"/>
      <c r="AP43" s="58"/>
      <c r="AQ43" s="58"/>
      <c r="AR43" s="58"/>
      <c r="AS43" s="58"/>
      <c r="AT43" s="58"/>
      <c r="AU43" s="59"/>
      <c r="AV43" s="58"/>
      <c r="AW43" s="58"/>
      <c r="AX43" s="58"/>
    </row>
    <row r="44" spans="1:50" s="108" customFormat="1" ht="114.75" x14ac:dyDescent="0.2">
      <c r="A44" s="84">
        <v>381</v>
      </c>
      <c r="B44" s="86" t="s">
        <v>649</v>
      </c>
      <c r="C44" s="84">
        <v>5</v>
      </c>
      <c r="D44" s="84"/>
      <c r="E44" s="85" t="s">
        <v>869</v>
      </c>
      <c r="F44" s="36">
        <v>11711</v>
      </c>
      <c r="G44" s="36" t="s">
        <v>1090</v>
      </c>
      <c r="H44" s="110">
        <v>2000</v>
      </c>
      <c r="I44" s="110" t="s">
        <v>1089</v>
      </c>
      <c r="J44" s="111">
        <v>53678</v>
      </c>
      <c r="K44" s="84" t="s">
        <v>1064</v>
      </c>
      <c r="L44" s="110"/>
      <c r="M44" s="83" t="s">
        <v>1088</v>
      </c>
      <c r="N44" s="258" t="s">
        <v>1087</v>
      </c>
      <c r="O44" s="100" t="s">
        <v>1086</v>
      </c>
      <c r="P44" s="36" t="s">
        <v>1431</v>
      </c>
      <c r="Q44" s="111">
        <v>0</v>
      </c>
      <c r="R44" s="111">
        <v>0</v>
      </c>
      <c r="S44" s="118">
        <v>0</v>
      </c>
      <c r="T44" s="118">
        <v>0</v>
      </c>
      <c r="U44" s="117">
        <v>0</v>
      </c>
      <c r="V44" s="109">
        <v>70</v>
      </c>
      <c r="W44" s="264">
        <v>100</v>
      </c>
      <c r="X44" s="87" t="s">
        <v>746</v>
      </c>
      <c r="Y44" s="113">
        <v>3</v>
      </c>
      <c r="Z44" s="113">
        <v>11</v>
      </c>
      <c r="AA44" s="113">
        <v>5</v>
      </c>
      <c r="AB44" s="50">
        <v>4</v>
      </c>
      <c r="AC44" s="50" t="s">
        <v>1064</v>
      </c>
      <c r="AD44" s="50" t="s">
        <v>864</v>
      </c>
      <c r="AE44" s="50" t="s">
        <v>655</v>
      </c>
      <c r="AF44" s="58">
        <v>21</v>
      </c>
      <c r="AG44" s="58"/>
      <c r="AH44" s="58"/>
      <c r="AI44" s="58"/>
      <c r="AJ44" s="58"/>
      <c r="AK44" s="38" t="s">
        <v>1085</v>
      </c>
      <c r="AL44" s="58">
        <v>21</v>
      </c>
      <c r="AM44" s="58"/>
      <c r="AN44" s="58"/>
      <c r="AO44" s="58"/>
      <c r="AP44" s="58"/>
      <c r="AQ44" s="58"/>
      <c r="AR44" s="58"/>
      <c r="AS44" s="58"/>
      <c r="AT44" s="58"/>
      <c r="AU44" s="59"/>
      <c r="AV44" s="58"/>
      <c r="AW44" s="58"/>
      <c r="AX44" s="58"/>
    </row>
    <row r="45" spans="1:50" s="108" customFormat="1" ht="38.25" x14ac:dyDescent="0.2">
      <c r="A45" s="84"/>
      <c r="B45" s="86"/>
      <c r="C45" s="84"/>
      <c r="D45" s="84"/>
      <c r="E45" s="85"/>
      <c r="F45" s="83"/>
      <c r="G45" s="36"/>
      <c r="H45" s="110"/>
      <c r="I45" s="110"/>
      <c r="J45" s="111"/>
      <c r="K45" s="84"/>
      <c r="L45" s="110"/>
      <c r="M45" s="83"/>
      <c r="N45" s="258"/>
      <c r="O45" s="100"/>
      <c r="P45" s="36" t="s">
        <v>1432</v>
      </c>
      <c r="Q45" s="111">
        <v>0</v>
      </c>
      <c r="R45" s="111">
        <v>0</v>
      </c>
      <c r="S45" s="118">
        <v>0</v>
      </c>
      <c r="T45" s="118">
        <v>0</v>
      </c>
      <c r="U45" s="117">
        <v>0</v>
      </c>
      <c r="V45" s="109">
        <v>70</v>
      </c>
      <c r="W45" s="264">
        <v>100</v>
      </c>
      <c r="X45" s="87" t="s">
        <v>746</v>
      </c>
      <c r="Y45" s="113"/>
      <c r="Z45" s="113"/>
      <c r="AA45" s="113"/>
      <c r="AB45" s="50">
        <v>4</v>
      </c>
      <c r="AC45" s="50"/>
      <c r="AD45" s="50"/>
      <c r="AE45" s="50" t="s">
        <v>728</v>
      </c>
      <c r="AF45" s="58">
        <v>21</v>
      </c>
      <c r="AG45" s="281"/>
      <c r="AH45" s="58"/>
      <c r="AI45" s="58"/>
      <c r="AJ45" s="58"/>
      <c r="AK45" s="58"/>
      <c r="AL45" s="58"/>
      <c r="AM45" s="58"/>
      <c r="AN45" s="58"/>
      <c r="AO45" s="58"/>
      <c r="AP45" s="58"/>
      <c r="AQ45" s="58"/>
      <c r="AR45" s="58"/>
      <c r="AS45" s="58"/>
      <c r="AT45" s="58"/>
      <c r="AU45" s="59"/>
      <c r="AV45" s="58"/>
      <c r="AW45" s="58"/>
      <c r="AX45" s="58"/>
    </row>
    <row r="46" spans="1:50" s="108" customFormat="1" ht="38.25" x14ac:dyDescent="0.2">
      <c r="A46" s="84"/>
      <c r="B46" s="86"/>
      <c r="C46" s="84"/>
      <c r="D46" s="84"/>
      <c r="E46" s="85"/>
      <c r="F46" s="83"/>
      <c r="G46" s="36"/>
      <c r="H46" s="110"/>
      <c r="I46" s="110"/>
      <c r="J46" s="111"/>
      <c r="K46" s="84"/>
      <c r="L46" s="110"/>
      <c r="M46" s="83"/>
      <c r="N46" s="258"/>
      <c r="O46" s="100"/>
      <c r="P46" s="36" t="s">
        <v>1433</v>
      </c>
      <c r="Q46" s="111">
        <v>0</v>
      </c>
      <c r="R46" s="111">
        <v>0</v>
      </c>
      <c r="S46" s="118">
        <v>0</v>
      </c>
      <c r="T46" s="118">
        <v>0</v>
      </c>
      <c r="U46" s="117">
        <v>0</v>
      </c>
      <c r="V46" s="109">
        <v>50</v>
      </c>
      <c r="W46" s="264">
        <v>100</v>
      </c>
      <c r="X46" s="87" t="s">
        <v>746</v>
      </c>
      <c r="Y46" s="113"/>
      <c r="Z46" s="113"/>
      <c r="AA46" s="113"/>
      <c r="AB46" s="50">
        <v>4</v>
      </c>
      <c r="AC46" s="50"/>
      <c r="AD46" s="50"/>
      <c r="AE46" s="50" t="s">
        <v>728</v>
      </c>
      <c r="AF46" s="58">
        <v>21</v>
      </c>
      <c r="AG46" s="282"/>
      <c r="AH46" s="58"/>
      <c r="AI46" s="58"/>
      <c r="AJ46" s="58"/>
      <c r="AK46" s="58"/>
      <c r="AL46" s="58"/>
      <c r="AM46" s="58"/>
      <c r="AN46" s="58"/>
      <c r="AO46" s="58"/>
      <c r="AP46" s="58"/>
      <c r="AQ46" s="58"/>
      <c r="AR46" s="58"/>
      <c r="AS46" s="58"/>
      <c r="AT46" s="58"/>
      <c r="AU46" s="59"/>
      <c r="AV46" s="58"/>
      <c r="AW46" s="58"/>
      <c r="AX46" s="58"/>
    </row>
    <row r="47" spans="1:50" s="108" customFormat="1" ht="105.75" customHeight="1" x14ac:dyDescent="0.2">
      <c r="A47" s="84">
        <v>381</v>
      </c>
      <c r="B47" s="86" t="s">
        <v>649</v>
      </c>
      <c r="C47" s="84">
        <v>29</v>
      </c>
      <c r="D47" s="84"/>
      <c r="E47" s="85" t="s">
        <v>808</v>
      </c>
      <c r="F47" s="110">
        <v>10337</v>
      </c>
      <c r="G47" s="36" t="s">
        <v>1084</v>
      </c>
      <c r="H47" s="110">
        <v>2006</v>
      </c>
      <c r="I47" s="110" t="s">
        <v>1083</v>
      </c>
      <c r="J47" s="103" t="s">
        <v>1082</v>
      </c>
      <c r="K47" s="84"/>
      <c r="L47" s="83" t="s">
        <v>1081</v>
      </c>
      <c r="M47" s="83" t="s">
        <v>1080</v>
      </c>
      <c r="N47" s="83" t="s">
        <v>1079</v>
      </c>
      <c r="O47" s="83" t="s">
        <v>1078</v>
      </c>
      <c r="P47" s="36" t="s">
        <v>1434</v>
      </c>
      <c r="Q47" s="92" t="s">
        <v>973</v>
      </c>
      <c r="R47" s="92">
        <v>0</v>
      </c>
      <c r="S47" s="116">
        <v>1800</v>
      </c>
      <c r="T47" s="115" t="s">
        <v>1077</v>
      </c>
      <c r="U47" s="114">
        <f>+R47+S47</f>
        <v>1800</v>
      </c>
      <c r="V47" s="109">
        <v>90</v>
      </c>
      <c r="W47" s="264">
        <v>100</v>
      </c>
      <c r="X47" s="242" t="s">
        <v>972</v>
      </c>
      <c r="Y47" s="113">
        <v>4</v>
      </c>
      <c r="Z47" s="113">
        <v>7</v>
      </c>
      <c r="AA47" s="113">
        <v>5</v>
      </c>
      <c r="AB47" s="50" t="s">
        <v>1076</v>
      </c>
      <c r="AC47" s="50"/>
      <c r="AD47" s="41" t="s">
        <v>1075</v>
      </c>
      <c r="AE47" s="50" t="s">
        <v>728</v>
      </c>
      <c r="AF47" s="58">
        <v>90</v>
      </c>
      <c r="AG47" s="59" t="s">
        <v>727</v>
      </c>
      <c r="AH47" s="38" t="s">
        <v>726</v>
      </c>
      <c r="AI47" s="58">
        <v>90</v>
      </c>
      <c r="AJ47" s="58"/>
      <c r="AK47" s="58"/>
      <c r="AL47" s="58"/>
      <c r="AM47" s="58"/>
      <c r="AN47" s="58"/>
      <c r="AO47" s="58"/>
      <c r="AP47" s="58"/>
      <c r="AQ47" s="58"/>
      <c r="AR47" s="58"/>
      <c r="AS47" s="58"/>
      <c r="AT47" s="58"/>
      <c r="AU47" s="59"/>
      <c r="AV47" s="58"/>
      <c r="AW47" s="58"/>
      <c r="AX47" s="58"/>
    </row>
    <row r="48" spans="1:50" s="108" customFormat="1" ht="165.75" customHeight="1" x14ac:dyDescent="0.2">
      <c r="A48" s="84">
        <v>381</v>
      </c>
      <c r="B48" s="112" t="s">
        <v>1074</v>
      </c>
      <c r="C48" s="84">
        <v>32</v>
      </c>
      <c r="D48" s="84"/>
      <c r="E48" s="85" t="s">
        <v>1073</v>
      </c>
      <c r="F48" s="83" t="s">
        <v>1067</v>
      </c>
      <c r="G48" s="36" t="s">
        <v>1072</v>
      </c>
      <c r="H48" s="110">
        <v>2001</v>
      </c>
      <c r="I48" s="83" t="s">
        <v>1071</v>
      </c>
      <c r="J48" s="111">
        <v>81613</v>
      </c>
      <c r="K48" s="84" t="s">
        <v>1064</v>
      </c>
      <c r="L48" s="36" t="s">
        <v>1063</v>
      </c>
      <c r="M48" s="36" t="s">
        <v>1062</v>
      </c>
      <c r="N48" s="83" t="s">
        <v>1061</v>
      </c>
      <c r="O48" s="83" t="s">
        <v>1070</v>
      </c>
      <c r="P48" s="46" t="s">
        <v>1415</v>
      </c>
      <c r="Q48" s="92" t="s">
        <v>1059</v>
      </c>
      <c r="R48" s="92">
        <v>0</v>
      </c>
      <c r="S48" s="92">
        <v>18000</v>
      </c>
      <c r="T48" s="92">
        <v>18000</v>
      </c>
      <c r="U48" s="91">
        <v>36000</v>
      </c>
      <c r="V48" s="109">
        <v>100</v>
      </c>
      <c r="W48" s="264">
        <v>100</v>
      </c>
      <c r="X48" s="242" t="s">
        <v>704</v>
      </c>
      <c r="Y48" s="82" t="s">
        <v>703</v>
      </c>
      <c r="Z48" s="82" t="s">
        <v>702</v>
      </c>
      <c r="AA48" s="82" t="s">
        <v>701</v>
      </c>
      <c r="AB48" s="41" t="s">
        <v>700</v>
      </c>
      <c r="AC48" s="50"/>
      <c r="AD48" s="41" t="s">
        <v>1058</v>
      </c>
      <c r="AE48" s="41" t="s">
        <v>655</v>
      </c>
      <c r="AF48" s="58">
        <v>100</v>
      </c>
      <c r="AG48" s="59" t="s">
        <v>962</v>
      </c>
      <c r="AH48" s="58"/>
      <c r="AI48" s="58">
        <v>100</v>
      </c>
      <c r="AJ48" s="58"/>
      <c r="AK48" s="58"/>
      <c r="AL48" s="58"/>
      <c r="AM48" s="58"/>
      <c r="AN48" s="58"/>
      <c r="AO48" s="58"/>
      <c r="AP48" s="58"/>
      <c r="AQ48" s="58"/>
      <c r="AR48" s="58"/>
      <c r="AS48" s="58"/>
      <c r="AT48" s="58"/>
      <c r="AU48" s="59"/>
      <c r="AV48" s="58"/>
      <c r="AW48" s="58"/>
      <c r="AX48" s="58"/>
    </row>
    <row r="49" spans="1:50" s="108" customFormat="1" ht="168" customHeight="1" x14ac:dyDescent="0.2">
      <c r="A49" s="84">
        <v>381</v>
      </c>
      <c r="B49" s="112" t="s">
        <v>1069</v>
      </c>
      <c r="C49" s="84">
        <v>32</v>
      </c>
      <c r="D49" s="84"/>
      <c r="E49" s="85" t="s">
        <v>1068</v>
      </c>
      <c r="F49" s="83" t="s">
        <v>1067</v>
      </c>
      <c r="G49" s="46" t="s">
        <v>1066</v>
      </c>
      <c r="H49" s="110">
        <v>2001</v>
      </c>
      <c r="I49" s="110" t="s">
        <v>1065</v>
      </c>
      <c r="J49" s="111">
        <v>91632</v>
      </c>
      <c r="K49" s="84" t="s">
        <v>1064</v>
      </c>
      <c r="L49" s="36" t="s">
        <v>1063</v>
      </c>
      <c r="M49" s="36" t="s">
        <v>1062</v>
      </c>
      <c r="N49" s="83" t="s">
        <v>1061</v>
      </c>
      <c r="O49" s="83" t="s">
        <v>1060</v>
      </c>
      <c r="P49" s="46" t="s">
        <v>1415</v>
      </c>
      <c r="Q49" s="92" t="s">
        <v>1059</v>
      </c>
      <c r="R49" s="92">
        <v>0</v>
      </c>
      <c r="S49" s="92">
        <v>18000</v>
      </c>
      <c r="T49" s="92">
        <v>18000</v>
      </c>
      <c r="U49" s="91">
        <v>36000</v>
      </c>
      <c r="V49" s="109">
        <v>100</v>
      </c>
      <c r="W49" s="264">
        <v>100</v>
      </c>
      <c r="X49" s="242" t="s">
        <v>704</v>
      </c>
      <c r="Y49" s="82" t="s">
        <v>703</v>
      </c>
      <c r="Z49" s="82" t="s">
        <v>702</v>
      </c>
      <c r="AA49" s="82" t="s">
        <v>701</v>
      </c>
      <c r="AB49" s="41" t="s">
        <v>700</v>
      </c>
      <c r="AC49" s="50"/>
      <c r="AD49" s="41" t="s">
        <v>1058</v>
      </c>
      <c r="AE49" s="41" t="s">
        <v>655</v>
      </c>
      <c r="AF49" s="58">
        <v>100</v>
      </c>
      <c r="AG49" s="59" t="s">
        <v>962</v>
      </c>
      <c r="AH49" s="58"/>
      <c r="AI49" s="58">
        <v>100</v>
      </c>
      <c r="AJ49" s="58"/>
      <c r="AK49" s="58"/>
      <c r="AL49" s="58"/>
      <c r="AM49" s="58"/>
      <c r="AN49" s="58"/>
      <c r="AO49" s="58"/>
      <c r="AP49" s="58"/>
      <c r="AQ49" s="58"/>
      <c r="AR49" s="58"/>
      <c r="AS49" s="58"/>
      <c r="AT49" s="58"/>
      <c r="AU49" s="59"/>
      <c r="AV49" s="58"/>
      <c r="AW49" s="58"/>
      <c r="AX49" s="58"/>
    </row>
    <row r="50" spans="1:50" s="100" customFormat="1" ht="260.25" customHeight="1" x14ac:dyDescent="0.25">
      <c r="A50" s="85">
        <v>381</v>
      </c>
      <c r="B50" s="83" t="s">
        <v>649</v>
      </c>
      <c r="C50" s="85">
        <v>30</v>
      </c>
      <c r="D50" s="85"/>
      <c r="E50" s="85" t="s">
        <v>1057</v>
      </c>
      <c r="F50" s="83" t="s">
        <v>1056</v>
      </c>
      <c r="G50" s="36" t="s">
        <v>1055</v>
      </c>
      <c r="H50" s="107" t="s">
        <v>1054</v>
      </c>
      <c r="I50" s="105" t="s">
        <v>1053</v>
      </c>
      <c r="J50" s="103">
        <v>95927.93</v>
      </c>
      <c r="K50" s="85" t="s">
        <v>1045</v>
      </c>
      <c r="L50" s="83" t="s">
        <v>1000</v>
      </c>
      <c r="M50" s="83" t="s">
        <v>1052</v>
      </c>
      <c r="N50" s="105" t="s">
        <v>1051</v>
      </c>
      <c r="O50" s="83" t="s">
        <v>1050</v>
      </c>
      <c r="P50" s="202" t="s">
        <v>1435</v>
      </c>
      <c r="Q50" s="102" t="s">
        <v>1049</v>
      </c>
      <c r="R50" s="103">
        <v>0</v>
      </c>
      <c r="S50" s="103">
        <v>0</v>
      </c>
      <c r="T50" s="102" t="s">
        <v>1048</v>
      </c>
      <c r="U50" s="101" t="s">
        <v>1048</v>
      </c>
      <c r="V50" s="82">
        <v>80</v>
      </c>
      <c r="W50" s="263">
        <v>100</v>
      </c>
      <c r="X50" s="303" t="s">
        <v>674</v>
      </c>
      <c r="Y50" s="86">
        <v>4</v>
      </c>
      <c r="Z50" s="86">
        <v>6</v>
      </c>
      <c r="AA50" s="86">
        <v>1</v>
      </c>
      <c r="AB50" s="41">
        <v>35</v>
      </c>
      <c r="AC50" s="41" t="s">
        <v>1045</v>
      </c>
      <c r="AD50" s="41" t="s">
        <v>656</v>
      </c>
      <c r="AE50" s="41" t="s">
        <v>655</v>
      </c>
      <c r="AF50" s="38">
        <v>0</v>
      </c>
      <c r="AG50" s="55" t="s">
        <v>1044</v>
      </c>
      <c r="AH50" s="38"/>
      <c r="AI50" s="38">
        <v>50</v>
      </c>
      <c r="AJ50" s="38"/>
      <c r="AK50" s="38"/>
      <c r="AL50" s="38"/>
      <c r="AM50" s="38"/>
      <c r="AN50" s="38"/>
      <c r="AO50" s="38"/>
      <c r="AP50" s="38"/>
      <c r="AQ50" s="38"/>
      <c r="AR50" s="38"/>
      <c r="AS50" s="38"/>
      <c r="AT50" s="38"/>
      <c r="AU50" s="69"/>
      <c r="AV50" s="38"/>
      <c r="AW50" s="38"/>
      <c r="AX50" s="38"/>
    </row>
    <row r="51" spans="1:50" s="100" customFormat="1" ht="294.75" customHeight="1" x14ac:dyDescent="0.25">
      <c r="A51" s="85"/>
      <c r="B51" s="83"/>
      <c r="C51" s="85"/>
      <c r="D51" s="85"/>
      <c r="E51" s="85"/>
      <c r="F51" s="83"/>
      <c r="G51" s="36"/>
      <c r="H51" s="107"/>
      <c r="I51" s="106"/>
      <c r="J51" s="103"/>
      <c r="K51" s="85"/>
      <c r="L51" s="258"/>
      <c r="M51" s="83"/>
      <c r="N51" s="105"/>
      <c r="O51" s="83"/>
      <c r="P51" s="202" t="s">
        <v>1436</v>
      </c>
      <c r="Q51" s="102" t="s">
        <v>1047</v>
      </c>
      <c r="R51" s="104">
        <v>0</v>
      </c>
      <c r="S51" s="103">
        <v>0</v>
      </c>
      <c r="T51" s="102" t="s">
        <v>1047</v>
      </c>
      <c r="U51" s="101" t="s">
        <v>1047</v>
      </c>
      <c r="V51" s="82">
        <v>10</v>
      </c>
      <c r="W51" s="263">
        <v>100</v>
      </c>
      <c r="X51" s="242" t="s">
        <v>1046</v>
      </c>
      <c r="Y51" s="86">
        <v>4</v>
      </c>
      <c r="Z51" s="86">
        <v>2</v>
      </c>
      <c r="AA51" s="86">
        <v>1</v>
      </c>
      <c r="AB51" s="41">
        <v>35</v>
      </c>
      <c r="AC51" s="41" t="s">
        <v>1045</v>
      </c>
      <c r="AD51" s="41" t="s">
        <v>656</v>
      </c>
      <c r="AE51" s="41" t="s">
        <v>655</v>
      </c>
      <c r="AF51" s="38">
        <v>0</v>
      </c>
      <c r="AG51" s="55" t="s">
        <v>1044</v>
      </c>
      <c r="AH51" s="38"/>
      <c r="AI51" s="38">
        <v>70</v>
      </c>
      <c r="AJ51" s="38"/>
      <c r="AK51" s="38"/>
      <c r="AL51" s="38"/>
      <c r="AM51" s="38"/>
      <c r="AN51" s="38"/>
      <c r="AO51" s="38"/>
      <c r="AP51" s="38"/>
      <c r="AQ51" s="38"/>
      <c r="AR51" s="38"/>
      <c r="AS51" s="38"/>
      <c r="AT51" s="38"/>
      <c r="AU51" s="69"/>
      <c r="AV51" s="38"/>
      <c r="AW51" s="38"/>
      <c r="AX51" s="38"/>
    </row>
    <row r="52" spans="1:50" ht="127.5" x14ac:dyDescent="0.2">
      <c r="A52" s="95">
        <v>381</v>
      </c>
      <c r="B52" s="79" t="s">
        <v>1017</v>
      </c>
      <c r="C52" s="95"/>
      <c r="D52" s="50"/>
      <c r="E52" s="50" t="s">
        <v>1043</v>
      </c>
      <c r="F52" s="46">
        <v>10990</v>
      </c>
      <c r="G52" s="36" t="s">
        <v>1042</v>
      </c>
      <c r="H52" s="46">
        <v>2009</v>
      </c>
      <c r="I52" s="36" t="s">
        <v>1041</v>
      </c>
      <c r="J52" s="78">
        <v>138627.62</v>
      </c>
      <c r="K52" s="81" t="s">
        <v>987</v>
      </c>
      <c r="L52" s="36" t="s">
        <v>1040</v>
      </c>
      <c r="M52" s="36" t="s">
        <v>1039</v>
      </c>
      <c r="N52" s="36" t="s">
        <v>1038</v>
      </c>
      <c r="O52" s="36" t="s">
        <v>1037</v>
      </c>
      <c r="P52" s="36" t="s">
        <v>1437</v>
      </c>
      <c r="Q52" s="99" t="s">
        <v>1036</v>
      </c>
      <c r="R52" s="78">
        <v>0</v>
      </c>
      <c r="S52" s="98">
        <v>13.75</v>
      </c>
      <c r="T52" s="98">
        <v>19.600000000000001</v>
      </c>
      <c r="U52" s="97">
        <f>+R52+S52+T52</f>
        <v>33.35</v>
      </c>
      <c r="V52" s="96">
        <v>50</v>
      </c>
      <c r="W52" s="264">
        <v>100</v>
      </c>
      <c r="X52" s="242" t="s">
        <v>1035</v>
      </c>
      <c r="Y52" s="56">
        <v>4</v>
      </c>
      <c r="Z52" s="56">
        <v>7</v>
      </c>
      <c r="AA52" s="56">
        <v>4</v>
      </c>
      <c r="AB52" s="50" t="s">
        <v>1034</v>
      </c>
      <c r="AC52" s="50" t="s">
        <v>987</v>
      </c>
      <c r="AD52" s="41" t="s">
        <v>1026</v>
      </c>
      <c r="AE52" s="50" t="s">
        <v>728</v>
      </c>
      <c r="AF52" s="58">
        <v>70</v>
      </c>
      <c r="AG52" s="58" t="s">
        <v>813</v>
      </c>
      <c r="AH52" s="283" t="s">
        <v>670</v>
      </c>
      <c r="AI52" s="58">
        <v>50</v>
      </c>
      <c r="AJ52" s="58" t="s">
        <v>911</v>
      </c>
      <c r="AK52" s="283" t="s">
        <v>670</v>
      </c>
      <c r="AL52" s="58">
        <v>50</v>
      </c>
      <c r="AM52" s="58"/>
      <c r="AN52" s="58"/>
      <c r="AO52" s="58"/>
      <c r="AP52" s="58"/>
      <c r="AQ52" s="58"/>
      <c r="AR52" s="58"/>
      <c r="AS52" s="58"/>
      <c r="AT52" s="58"/>
      <c r="AU52" s="59"/>
      <c r="AV52" s="58"/>
      <c r="AW52" s="58"/>
      <c r="AX52" s="58"/>
    </row>
    <row r="53" spans="1:50" s="167" customFormat="1" ht="294.75" customHeight="1" x14ac:dyDescent="0.25">
      <c r="A53" s="175">
        <v>381</v>
      </c>
      <c r="B53" s="176" t="s">
        <v>1017</v>
      </c>
      <c r="C53" s="175">
        <v>30</v>
      </c>
      <c r="D53" s="175"/>
      <c r="E53" s="175" t="s">
        <v>1484</v>
      </c>
      <c r="F53" s="176">
        <v>6135</v>
      </c>
      <c r="G53" s="166" t="s">
        <v>1033</v>
      </c>
      <c r="H53" s="176">
        <v>2009</v>
      </c>
      <c r="I53" s="176" t="s">
        <v>1032</v>
      </c>
      <c r="J53" s="177">
        <v>14000</v>
      </c>
      <c r="K53" s="178" t="s">
        <v>1031</v>
      </c>
      <c r="L53" s="176" t="s">
        <v>1485</v>
      </c>
      <c r="M53" s="176" t="s">
        <v>1486</v>
      </c>
      <c r="N53" s="176" t="s">
        <v>1030</v>
      </c>
      <c r="O53" s="176" t="s">
        <v>1029</v>
      </c>
      <c r="P53" s="176" t="s">
        <v>1487</v>
      </c>
      <c r="Q53" s="179" t="s">
        <v>659</v>
      </c>
      <c r="R53" s="170"/>
      <c r="S53" s="170" t="s">
        <v>659</v>
      </c>
      <c r="T53" s="170" t="s">
        <v>659</v>
      </c>
      <c r="U53" s="173" t="s">
        <v>659</v>
      </c>
      <c r="V53" s="180">
        <v>50</v>
      </c>
      <c r="W53" s="265">
        <v>100</v>
      </c>
      <c r="X53" s="242" t="s">
        <v>1028</v>
      </c>
      <c r="Y53" s="168">
        <v>4</v>
      </c>
      <c r="Z53" s="168">
        <v>7</v>
      </c>
      <c r="AA53" s="168">
        <v>6</v>
      </c>
      <c r="AB53" s="169" t="s">
        <v>1027</v>
      </c>
      <c r="AC53" s="169" t="s">
        <v>987</v>
      </c>
      <c r="AD53" s="169" t="s">
        <v>1026</v>
      </c>
      <c r="AE53" s="169">
        <v>5</v>
      </c>
      <c r="AF53" s="180">
        <v>0</v>
      </c>
      <c r="AG53" s="284" t="s">
        <v>1019</v>
      </c>
      <c r="AH53" s="180" t="s">
        <v>1018</v>
      </c>
      <c r="AI53" s="180">
        <v>0</v>
      </c>
      <c r="AJ53" s="180"/>
      <c r="AK53" s="180"/>
      <c r="AL53" s="180"/>
      <c r="AM53" s="180"/>
      <c r="AN53" s="180"/>
      <c r="AO53" s="180"/>
      <c r="AP53" s="180"/>
      <c r="AQ53" s="180"/>
      <c r="AR53" s="180"/>
      <c r="AS53" s="180"/>
      <c r="AT53" s="180"/>
      <c r="AU53" s="285"/>
      <c r="AV53" s="180"/>
      <c r="AW53" s="180"/>
      <c r="AX53" s="180"/>
    </row>
    <row r="54" spans="1:50" s="167" customFormat="1" ht="294.75" customHeight="1" x14ac:dyDescent="0.25">
      <c r="A54" s="175">
        <v>381</v>
      </c>
      <c r="B54" s="176" t="s">
        <v>1017</v>
      </c>
      <c r="C54" s="175">
        <v>30</v>
      </c>
      <c r="D54" s="175"/>
      <c r="E54" s="175" t="s">
        <v>1484</v>
      </c>
      <c r="F54" s="176">
        <v>6136</v>
      </c>
      <c r="G54" s="167" t="s">
        <v>1025</v>
      </c>
      <c r="H54" s="176">
        <v>2009</v>
      </c>
      <c r="I54" s="176" t="s">
        <v>1024</v>
      </c>
      <c r="J54" s="177">
        <v>72918.880000000005</v>
      </c>
      <c r="K54" s="178" t="s">
        <v>987</v>
      </c>
      <c r="L54" s="176" t="s">
        <v>1485</v>
      </c>
      <c r="M54" s="176" t="s">
        <v>1486</v>
      </c>
      <c r="N54" s="176" t="s">
        <v>1023</v>
      </c>
      <c r="O54" s="166" t="s">
        <v>1022</v>
      </c>
      <c r="P54" s="176" t="s">
        <v>1487</v>
      </c>
      <c r="Q54" s="170"/>
      <c r="R54" s="181"/>
      <c r="S54" s="170"/>
      <c r="T54" s="170"/>
      <c r="U54" s="173"/>
      <c r="V54" s="212">
        <v>60</v>
      </c>
      <c r="W54" s="266">
        <v>100</v>
      </c>
      <c r="X54" s="242" t="s">
        <v>1021</v>
      </c>
      <c r="Y54" s="168">
        <v>3</v>
      </c>
      <c r="Z54" s="168">
        <v>1</v>
      </c>
      <c r="AA54" s="168">
        <v>4</v>
      </c>
      <c r="AB54" s="169" t="s">
        <v>700</v>
      </c>
      <c r="AC54" s="169" t="s">
        <v>987</v>
      </c>
      <c r="AD54" s="169" t="s">
        <v>1020</v>
      </c>
      <c r="AE54" s="169">
        <v>5</v>
      </c>
      <c r="AF54" s="212">
        <v>70</v>
      </c>
      <c r="AG54" s="212" t="s">
        <v>1019</v>
      </c>
      <c r="AH54" s="212" t="s">
        <v>1018</v>
      </c>
      <c r="AI54" s="212">
        <v>75</v>
      </c>
      <c r="AJ54" s="212"/>
      <c r="AK54" s="212"/>
      <c r="AL54" s="212"/>
      <c r="AM54" s="212"/>
      <c r="AN54" s="180"/>
      <c r="AO54" s="180"/>
      <c r="AP54" s="180"/>
      <c r="AQ54" s="180"/>
      <c r="AR54" s="180"/>
      <c r="AS54" s="180"/>
      <c r="AT54" s="180"/>
      <c r="AU54" s="285"/>
      <c r="AV54" s="180"/>
      <c r="AW54" s="180"/>
      <c r="AX54" s="180"/>
    </row>
    <row r="55" spans="1:50" ht="89.25" x14ac:dyDescent="0.2">
      <c r="A55" s="95">
        <v>381</v>
      </c>
      <c r="B55" s="79" t="s">
        <v>1017</v>
      </c>
      <c r="C55" s="50">
        <v>12</v>
      </c>
      <c r="D55" s="50"/>
      <c r="E55" s="50" t="s">
        <v>1016</v>
      </c>
      <c r="F55" s="46">
        <v>8992</v>
      </c>
      <c r="G55" s="36" t="s">
        <v>1015</v>
      </c>
      <c r="H55" s="36" t="s">
        <v>1014</v>
      </c>
      <c r="I55" s="36" t="s">
        <v>1013</v>
      </c>
      <c r="J55" s="78">
        <v>99962.14</v>
      </c>
      <c r="K55" s="81" t="s">
        <v>987</v>
      </c>
      <c r="L55" s="36" t="s">
        <v>1012</v>
      </c>
      <c r="M55" s="36" t="s">
        <v>1011</v>
      </c>
      <c r="N55" s="94" t="s">
        <v>1010</v>
      </c>
      <c r="O55" s="93" t="s">
        <v>1009</v>
      </c>
      <c r="P55" s="36" t="s">
        <v>1438</v>
      </c>
      <c r="Q55" s="92">
        <v>0</v>
      </c>
      <c r="R55" s="92">
        <v>0</v>
      </c>
      <c r="S55" s="92">
        <v>0</v>
      </c>
      <c r="T55" s="92">
        <v>0</v>
      </c>
      <c r="U55" s="91">
        <v>0</v>
      </c>
      <c r="V55" s="58">
        <v>0</v>
      </c>
      <c r="W55" s="264">
        <v>100</v>
      </c>
      <c r="X55" s="88" t="s">
        <v>957</v>
      </c>
      <c r="Y55" s="56">
        <v>6</v>
      </c>
      <c r="Z55" s="56">
        <v>1</v>
      </c>
      <c r="AA55" s="56">
        <v>1</v>
      </c>
      <c r="AB55" s="50" t="s">
        <v>1008</v>
      </c>
      <c r="AC55" s="50">
        <v>122</v>
      </c>
      <c r="AD55" s="50">
        <v>0</v>
      </c>
      <c r="AE55" s="50" t="s">
        <v>1007</v>
      </c>
      <c r="AF55" s="58">
        <v>100</v>
      </c>
      <c r="AG55" s="38" t="s">
        <v>1006</v>
      </c>
      <c r="AH55" s="58"/>
      <c r="AI55" s="58">
        <v>100</v>
      </c>
      <c r="AJ55" s="58"/>
      <c r="AK55" s="58"/>
      <c r="AL55" s="58"/>
      <c r="AM55" s="58"/>
      <c r="AN55" s="58"/>
      <c r="AO55" s="58"/>
      <c r="AP55" s="58"/>
      <c r="AQ55" s="58"/>
      <c r="AR55" s="58"/>
      <c r="AS55" s="58"/>
      <c r="AT55" s="58"/>
      <c r="AU55" s="59"/>
      <c r="AV55" s="58"/>
      <c r="AW55" s="58"/>
      <c r="AX55" s="58"/>
    </row>
    <row r="56" spans="1:50" s="48" customFormat="1" ht="163.5" customHeight="1" x14ac:dyDescent="0.25">
      <c r="A56" s="84">
        <v>381</v>
      </c>
      <c r="B56" s="86" t="s">
        <v>649</v>
      </c>
      <c r="C56" s="84">
        <v>32</v>
      </c>
      <c r="D56" s="84"/>
      <c r="E56" s="85" t="s">
        <v>712</v>
      </c>
      <c r="F56" s="36">
        <v>3702</v>
      </c>
      <c r="G56" s="36" t="s">
        <v>1005</v>
      </c>
      <c r="H56" s="36" t="s">
        <v>1004</v>
      </c>
      <c r="I56" s="36"/>
      <c r="J56" s="42">
        <v>949995</v>
      </c>
      <c r="K56" s="90" t="s">
        <v>1003</v>
      </c>
      <c r="L56" s="36" t="s">
        <v>709</v>
      </c>
      <c r="M56" s="36" t="s">
        <v>708</v>
      </c>
      <c r="N56" s="36" t="s">
        <v>964</v>
      </c>
      <c r="O56" s="36" t="s">
        <v>963</v>
      </c>
      <c r="P56" s="36" t="s">
        <v>1439</v>
      </c>
      <c r="Q56" s="43">
        <f>+ROUND((U56/1700),2)</f>
        <v>0</v>
      </c>
      <c r="R56" s="42">
        <v>0</v>
      </c>
      <c r="S56" s="42">
        <v>0</v>
      </c>
      <c r="T56" s="42">
        <v>0</v>
      </c>
      <c r="U56" s="60">
        <f>+R56+S56+T56</f>
        <v>0</v>
      </c>
      <c r="V56" s="38">
        <v>100</v>
      </c>
      <c r="W56" s="263">
        <v>100</v>
      </c>
      <c r="X56" s="242" t="s">
        <v>704</v>
      </c>
      <c r="Y56" s="82" t="s">
        <v>703</v>
      </c>
      <c r="Z56" s="82" t="s">
        <v>702</v>
      </c>
      <c r="AA56" s="82" t="s">
        <v>701</v>
      </c>
      <c r="AB56" s="41" t="s">
        <v>700</v>
      </c>
      <c r="AC56" s="41"/>
      <c r="AD56" s="41" t="s">
        <v>699</v>
      </c>
      <c r="AE56" s="41" t="s">
        <v>655</v>
      </c>
      <c r="AF56" s="58">
        <v>100</v>
      </c>
      <c r="AG56" s="59" t="s">
        <v>962</v>
      </c>
      <c r="AH56" s="38" t="s">
        <v>670</v>
      </c>
      <c r="AI56" s="58">
        <v>100</v>
      </c>
      <c r="AJ56" s="38"/>
      <c r="AK56" s="38"/>
      <c r="AL56" s="38"/>
      <c r="AM56" s="38"/>
      <c r="AN56" s="38"/>
      <c r="AO56" s="38"/>
      <c r="AP56" s="38"/>
      <c r="AQ56" s="38"/>
      <c r="AR56" s="38"/>
      <c r="AS56" s="38"/>
      <c r="AT56" s="38"/>
      <c r="AU56" s="69"/>
      <c r="AV56" s="38"/>
      <c r="AW56" s="38"/>
      <c r="AX56" s="38"/>
    </row>
    <row r="57" spans="1:50" s="48" customFormat="1" ht="171.75" customHeight="1" x14ac:dyDescent="0.25">
      <c r="A57" s="84">
        <v>381</v>
      </c>
      <c r="B57" s="86" t="s">
        <v>649</v>
      </c>
      <c r="C57" s="84">
        <v>30</v>
      </c>
      <c r="D57" s="84"/>
      <c r="E57" s="85" t="s">
        <v>666</v>
      </c>
      <c r="F57" s="36">
        <v>6013</v>
      </c>
      <c r="G57" s="36" t="s">
        <v>1002</v>
      </c>
      <c r="H57" s="36">
        <v>2011</v>
      </c>
      <c r="I57" s="36" t="s">
        <v>1001</v>
      </c>
      <c r="J57" s="42">
        <v>159300</v>
      </c>
      <c r="K57" s="81" t="s">
        <v>987</v>
      </c>
      <c r="L57" s="83" t="s">
        <v>1000</v>
      </c>
      <c r="M57" s="83" t="s">
        <v>999</v>
      </c>
      <c r="N57" s="36" t="s">
        <v>998</v>
      </c>
      <c r="O57" s="36" t="s">
        <v>997</v>
      </c>
      <c r="P57" s="36" t="s">
        <v>1440</v>
      </c>
      <c r="Q57" s="42">
        <f>+U57/1700</f>
        <v>0</v>
      </c>
      <c r="R57" s="42">
        <v>0</v>
      </c>
      <c r="S57" s="42">
        <v>0</v>
      </c>
      <c r="T57" s="38" t="s">
        <v>996</v>
      </c>
      <c r="U57" s="60">
        <f>+R57</f>
        <v>0</v>
      </c>
      <c r="V57" s="38">
        <v>20</v>
      </c>
      <c r="W57" s="263">
        <v>100</v>
      </c>
      <c r="X57" s="304" t="s">
        <v>995</v>
      </c>
      <c r="Y57" s="45">
        <v>4</v>
      </c>
      <c r="Z57" s="45">
        <v>6</v>
      </c>
      <c r="AA57" s="45">
        <v>3</v>
      </c>
      <c r="AB57" s="41">
        <v>35</v>
      </c>
      <c r="AC57" s="41" t="s">
        <v>987</v>
      </c>
      <c r="AD57" s="41" t="s">
        <v>656</v>
      </c>
      <c r="AE57" s="41" t="s">
        <v>655</v>
      </c>
      <c r="AF57" s="38">
        <v>0</v>
      </c>
      <c r="AG57" s="55" t="s">
        <v>994</v>
      </c>
      <c r="AH57" s="38"/>
      <c r="AI57" s="38">
        <v>0</v>
      </c>
      <c r="AJ57" s="38"/>
      <c r="AK57" s="38"/>
      <c r="AL57" s="38"/>
      <c r="AM57" s="38"/>
      <c r="AN57" s="38"/>
      <c r="AO57" s="38"/>
      <c r="AP57" s="38"/>
      <c r="AQ57" s="38"/>
      <c r="AR57" s="38"/>
      <c r="AS57" s="38"/>
      <c r="AT57" s="38"/>
      <c r="AU57" s="69"/>
      <c r="AV57" s="38"/>
      <c r="AW57" s="38"/>
      <c r="AX57" s="38"/>
    </row>
    <row r="58" spans="1:50" s="48" customFormat="1" ht="346.5" customHeight="1" x14ac:dyDescent="0.25">
      <c r="A58" s="305">
        <v>381</v>
      </c>
      <c r="B58" s="306" t="s">
        <v>649</v>
      </c>
      <c r="C58" s="305">
        <v>33</v>
      </c>
      <c r="D58" s="305"/>
      <c r="E58" s="307" t="s">
        <v>993</v>
      </c>
      <c r="F58" s="226">
        <v>7002</v>
      </c>
      <c r="G58" s="226" t="s">
        <v>992</v>
      </c>
      <c r="H58" s="226">
        <v>2011</v>
      </c>
      <c r="I58" s="226"/>
      <c r="J58" s="216">
        <v>1975374.27</v>
      </c>
      <c r="K58" s="220" t="s">
        <v>987</v>
      </c>
      <c r="L58" s="226" t="s">
        <v>1369</v>
      </c>
      <c r="M58" s="226" t="s">
        <v>1370</v>
      </c>
      <c r="N58" s="226" t="s">
        <v>991</v>
      </c>
      <c r="O58" s="226" t="s">
        <v>990</v>
      </c>
      <c r="P58" s="226" t="s">
        <v>1441</v>
      </c>
      <c r="Q58" s="219">
        <v>340</v>
      </c>
      <c r="R58" s="216">
        <v>0</v>
      </c>
      <c r="S58" s="216">
        <v>160000</v>
      </c>
      <c r="T58" s="219" t="s">
        <v>989</v>
      </c>
      <c r="U58" s="222">
        <v>160000</v>
      </c>
      <c r="V58" s="308">
        <v>90</v>
      </c>
      <c r="W58" s="263">
        <v>98.73</v>
      </c>
      <c r="X58" s="242" t="s">
        <v>988</v>
      </c>
      <c r="Y58" s="223">
        <v>3</v>
      </c>
      <c r="Z58" s="223">
        <v>3</v>
      </c>
      <c r="AA58" s="223">
        <v>1</v>
      </c>
      <c r="AB58" s="224">
        <v>10.7</v>
      </c>
      <c r="AC58" s="224" t="s">
        <v>987</v>
      </c>
      <c r="AD58" s="224">
        <v>50</v>
      </c>
      <c r="AE58" s="224" t="s">
        <v>728</v>
      </c>
      <c r="AF58" s="219">
        <v>80</v>
      </c>
      <c r="AG58" s="309" t="s">
        <v>986</v>
      </c>
      <c r="AH58" s="219" t="s">
        <v>985</v>
      </c>
      <c r="AI58" s="219">
        <v>40</v>
      </c>
      <c r="AJ58" s="219" t="s">
        <v>984</v>
      </c>
      <c r="AK58" s="219">
        <v>5380</v>
      </c>
      <c r="AL58" s="219">
        <v>20</v>
      </c>
      <c r="AM58" s="219" t="s">
        <v>983</v>
      </c>
      <c r="AN58" s="219">
        <v>10921</v>
      </c>
      <c r="AO58" s="219">
        <v>10</v>
      </c>
      <c r="AP58" s="219" t="s">
        <v>982</v>
      </c>
      <c r="AQ58" s="219">
        <v>17893</v>
      </c>
      <c r="AR58" s="219">
        <v>10</v>
      </c>
      <c r="AS58" s="219"/>
      <c r="AT58" s="219"/>
      <c r="AU58" s="310"/>
      <c r="AV58" s="219"/>
      <c r="AW58" s="219"/>
      <c r="AX58" s="219"/>
    </row>
    <row r="59" spans="1:50" s="48" customFormat="1" ht="117.75" customHeight="1" x14ac:dyDescent="0.25">
      <c r="A59" s="84">
        <v>381</v>
      </c>
      <c r="B59" s="86" t="s">
        <v>649</v>
      </c>
      <c r="C59" s="259">
        <v>29</v>
      </c>
      <c r="D59" s="84"/>
      <c r="E59" s="85" t="s">
        <v>981</v>
      </c>
      <c r="F59" s="258">
        <v>10331</v>
      </c>
      <c r="G59" s="36" t="s">
        <v>980</v>
      </c>
      <c r="H59" s="36">
        <v>2012</v>
      </c>
      <c r="I59" s="36" t="s">
        <v>979</v>
      </c>
      <c r="J59" s="42">
        <v>23370</v>
      </c>
      <c r="K59" s="81" t="s">
        <v>727</v>
      </c>
      <c r="L59" s="258" t="s">
        <v>978</v>
      </c>
      <c r="M59" s="83" t="s">
        <v>977</v>
      </c>
      <c r="N59" s="83" t="s">
        <v>976</v>
      </c>
      <c r="O59" s="83" t="s">
        <v>975</v>
      </c>
      <c r="P59" s="36" t="s">
        <v>1442</v>
      </c>
      <c r="Q59" s="38" t="s">
        <v>974</v>
      </c>
      <c r="R59" s="42">
        <v>0</v>
      </c>
      <c r="S59" s="42">
        <v>5000</v>
      </c>
      <c r="T59" s="38" t="s">
        <v>973</v>
      </c>
      <c r="U59" s="60">
        <f>+R59+S59</f>
        <v>5000</v>
      </c>
      <c r="V59" s="38">
        <v>50</v>
      </c>
      <c r="W59" s="263">
        <v>100</v>
      </c>
      <c r="X59" s="242" t="s">
        <v>972</v>
      </c>
      <c r="Y59" s="45">
        <v>2</v>
      </c>
      <c r="Z59" s="45">
        <v>5</v>
      </c>
      <c r="AA59" s="45">
        <v>6</v>
      </c>
      <c r="AB59" s="41">
        <v>17</v>
      </c>
      <c r="AC59" s="41" t="s">
        <v>971</v>
      </c>
      <c r="AD59" s="41"/>
      <c r="AE59" s="41" t="s">
        <v>728</v>
      </c>
      <c r="AF59" s="38">
        <v>50</v>
      </c>
      <c r="AG59" s="38" t="s">
        <v>727</v>
      </c>
      <c r="AH59" s="38" t="s">
        <v>670</v>
      </c>
      <c r="AI59" s="286">
        <v>90</v>
      </c>
      <c r="AJ59" s="38"/>
      <c r="AK59" s="38"/>
      <c r="AL59" s="38"/>
      <c r="AM59" s="38"/>
      <c r="AN59" s="38"/>
      <c r="AO59" s="38"/>
      <c r="AP59" s="38"/>
      <c r="AQ59" s="38"/>
      <c r="AR59" s="38"/>
      <c r="AS59" s="38"/>
      <c r="AT59" s="38"/>
      <c r="AU59" s="38"/>
      <c r="AV59" s="38"/>
      <c r="AW59" s="38"/>
      <c r="AX59" s="38"/>
    </row>
    <row r="60" spans="1:50" s="48" customFormat="1" ht="53.25" customHeight="1" x14ac:dyDescent="0.25">
      <c r="A60" s="84">
        <v>381</v>
      </c>
      <c r="B60" s="86" t="s">
        <v>649</v>
      </c>
      <c r="C60" s="85">
        <v>10</v>
      </c>
      <c r="D60" s="84"/>
      <c r="E60" s="85" t="s">
        <v>786</v>
      </c>
      <c r="F60" s="83">
        <v>18326</v>
      </c>
      <c r="G60" s="36" t="s">
        <v>970</v>
      </c>
      <c r="H60" s="36">
        <v>2015</v>
      </c>
      <c r="I60" s="36"/>
      <c r="J60" s="42">
        <v>30903.94</v>
      </c>
      <c r="K60" s="81" t="s">
        <v>938</v>
      </c>
      <c r="L60" s="83" t="s">
        <v>969</v>
      </c>
      <c r="M60" s="83"/>
      <c r="N60" s="83"/>
      <c r="O60" s="83"/>
      <c r="P60" s="203"/>
      <c r="Q60" s="74"/>
      <c r="R60" s="74"/>
      <c r="S60" s="74"/>
      <c r="T60" s="74"/>
      <c r="U60" s="73"/>
      <c r="V60" s="38"/>
      <c r="W60" s="263"/>
      <c r="X60" s="242"/>
      <c r="Y60" s="45"/>
      <c r="Z60" s="45"/>
      <c r="AA60" s="45"/>
      <c r="AB60" s="41"/>
      <c r="AC60" s="41"/>
      <c r="AD60" s="41"/>
      <c r="AE60" s="41"/>
      <c r="AF60" s="38"/>
      <c r="AG60" s="69"/>
      <c r="AH60" s="38"/>
      <c r="AI60" s="38"/>
      <c r="AJ60" s="38"/>
      <c r="AK60" s="38"/>
      <c r="AL60" s="38"/>
      <c r="AM60" s="38"/>
      <c r="AN60" s="38"/>
      <c r="AO60" s="38"/>
      <c r="AP60" s="38"/>
      <c r="AQ60" s="38"/>
      <c r="AR60" s="38"/>
      <c r="AS60" s="38"/>
      <c r="AT60" s="38"/>
      <c r="AU60" s="69"/>
      <c r="AV60" s="38"/>
      <c r="AW60" s="38"/>
      <c r="AX60" s="38"/>
    </row>
    <row r="61" spans="1:50" s="48" customFormat="1" ht="89.25" customHeight="1" x14ac:dyDescent="0.25">
      <c r="A61" s="84">
        <v>381</v>
      </c>
      <c r="B61" s="86" t="s">
        <v>649</v>
      </c>
      <c r="C61" s="85">
        <v>32</v>
      </c>
      <c r="D61" s="84"/>
      <c r="E61" s="84" t="s">
        <v>712</v>
      </c>
      <c r="F61" s="83">
        <v>3702</v>
      </c>
      <c r="G61" s="36" t="s">
        <v>968</v>
      </c>
      <c r="H61" s="36">
        <v>2015</v>
      </c>
      <c r="I61" s="36"/>
      <c r="J61" s="42">
        <v>20788.8</v>
      </c>
      <c r="K61" s="81" t="s">
        <v>938</v>
      </c>
      <c r="L61" s="83" t="s">
        <v>967</v>
      </c>
      <c r="M61" s="36" t="s">
        <v>708</v>
      </c>
      <c r="N61" s="36" t="s">
        <v>964</v>
      </c>
      <c r="O61" s="36" t="s">
        <v>963</v>
      </c>
      <c r="P61" s="36" t="s">
        <v>1443</v>
      </c>
      <c r="Q61" s="89" t="s">
        <v>699</v>
      </c>
      <c r="R61" s="42">
        <v>0</v>
      </c>
      <c r="S61" s="42">
        <v>0</v>
      </c>
      <c r="T61" s="42">
        <v>0</v>
      </c>
      <c r="U61" s="60">
        <f>+R61+S61+T61</f>
        <v>0</v>
      </c>
      <c r="V61" s="38">
        <v>100</v>
      </c>
      <c r="W61" s="263">
        <v>100</v>
      </c>
      <c r="X61" s="242" t="s">
        <v>704</v>
      </c>
      <c r="Y61" s="82" t="s">
        <v>703</v>
      </c>
      <c r="Z61" s="82" t="s">
        <v>702</v>
      </c>
      <c r="AA61" s="82" t="s">
        <v>701</v>
      </c>
      <c r="AB61" s="41" t="s">
        <v>700</v>
      </c>
      <c r="AC61" s="41"/>
      <c r="AD61" s="41" t="s">
        <v>699</v>
      </c>
      <c r="AE61" s="41" t="s">
        <v>655</v>
      </c>
      <c r="AF61" s="58">
        <v>100</v>
      </c>
      <c r="AG61" s="59" t="s">
        <v>962</v>
      </c>
      <c r="AH61" s="38" t="s">
        <v>670</v>
      </c>
      <c r="AI61" s="58">
        <v>100</v>
      </c>
      <c r="AJ61" s="38"/>
      <c r="AK61" s="38"/>
      <c r="AL61" s="38"/>
      <c r="AM61" s="38"/>
      <c r="AN61" s="38"/>
      <c r="AO61" s="38"/>
      <c r="AP61" s="38"/>
      <c r="AQ61" s="38"/>
      <c r="AR61" s="38"/>
      <c r="AS61" s="38"/>
      <c r="AT61" s="38"/>
      <c r="AU61" s="38"/>
      <c r="AV61" s="38"/>
      <c r="AW61" s="38"/>
      <c r="AX61" s="38"/>
    </row>
    <row r="62" spans="1:50" s="48" customFormat="1" ht="90.75" customHeight="1" x14ac:dyDescent="0.25">
      <c r="A62" s="84">
        <v>381</v>
      </c>
      <c r="B62" s="86" t="s">
        <v>649</v>
      </c>
      <c r="C62" s="85">
        <v>32</v>
      </c>
      <c r="D62" s="84"/>
      <c r="E62" s="84" t="s">
        <v>712</v>
      </c>
      <c r="F62" s="83">
        <v>3702</v>
      </c>
      <c r="G62" s="36" t="s">
        <v>966</v>
      </c>
      <c r="H62" s="36">
        <v>2016</v>
      </c>
      <c r="I62" s="36" t="s">
        <v>965</v>
      </c>
      <c r="J62" s="42">
        <v>31175.22</v>
      </c>
      <c r="K62" s="81" t="s">
        <v>938</v>
      </c>
      <c r="L62" s="36" t="s">
        <v>709</v>
      </c>
      <c r="M62" s="36" t="s">
        <v>708</v>
      </c>
      <c r="N62" s="36" t="s">
        <v>964</v>
      </c>
      <c r="O62" s="36" t="s">
        <v>963</v>
      </c>
      <c r="P62" s="93" t="s">
        <v>1444</v>
      </c>
      <c r="Q62" s="43">
        <f>+ROUND((U62/1700),2)</f>
        <v>0</v>
      </c>
      <c r="R62" s="42">
        <v>0</v>
      </c>
      <c r="S62" s="42">
        <v>0</v>
      </c>
      <c r="T62" s="42">
        <v>0</v>
      </c>
      <c r="U62" s="60">
        <f>+R62+T62+S62</f>
        <v>0</v>
      </c>
      <c r="V62" s="38">
        <v>100</v>
      </c>
      <c r="W62" s="263">
        <v>100</v>
      </c>
      <c r="X62" s="242" t="s">
        <v>704</v>
      </c>
      <c r="Y62" s="82" t="s">
        <v>703</v>
      </c>
      <c r="Z62" s="82" t="s">
        <v>702</v>
      </c>
      <c r="AA62" s="82" t="s">
        <v>701</v>
      </c>
      <c r="AB62" s="41" t="s">
        <v>700</v>
      </c>
      <c r="AC62" s="41"/>
      <c r="AD62" s="41" t="s">
        <v>699</v>
      </c>
      <c r="AE62" s="41" t="s">
        <v>655</v>
      </c>
      <c r="AF62" s="58">
        <v>100</v>
      </c>
      <c r="AG62" s="59" t="s">
        <v>962</v>
      </c>
      <c r="AH62" s="38" t="s">
        <v>670</v>
      </c>
      <c r="AI62" s="58">
        <v>100</v>
      </c>
      <c r="AJ62" s="38"/>
      <c r="AK62" s="38"/>
      <c r="AL62" s="38"/>
      <c r="AM62" s="38"/>
      <c r="AN62" s="38"/>
      <c r="AO62" s="38"/>
      <c r="AP62" s="38"/>
      <c r="AQ62" s="38"/>
      <c r="AR62" s="38"/>
      <c r="AS62" s="38"/>
      <c r="AT62" s="38"/>
      <c r="AU62" s="38"/>
      <c r="AV62" s="38"/>
      <c r="AW62" s="38"/>
      <c r="AX62" s="38"/>
    </row>
    <row r="63" spans="1:50" s="48" customFormat="1" ht="90.75" customHeight="1" x14ac:dyDescent="0.25">
      <c r="A63" s="84">
        <v>381</v>
      </c>
      <c r="B63" s="86" t="s">
        <v>649</v>
      </c>
      <c r="C63" s="85">
        <v>32</v>
      </c>
      <c r="D63" s="84"/>
      <c r="E63" s="84" t="s">
        <v>712</v>
      </c>
      <c r="F63" s="83">
        <v>3702</v>
      </c>
      <c r="G63" s="36" t="s">
        <v>961</v>
      </c>
      <c r="H63" s="36">
        <v>2016</v>
      </c>
      <c r="I63" s="36" t="s">
        <v>960</v>
      </c>
      <c r="J63" s="42">
        <v>47989.37</v>
      </c>
      <c r="K63" s="81" t="s">
        <v>938</v>
      </c>
      <c r="L63" s="36" t="s">
        <v>709</v>
      </c>
      <c r="M63" s="36" t="s">
        <v>708</v>
      </c>
      <c r="N63" s="36" t="s">
        <v>847</v>
      </c>
      <c r="O63" s="36" t="s">
        <v>846</v>
      </c>
      <c r="P63" s="93" t="s">
        <v>1445</v>
      </c>
      <c r="Q63" s="43">
        <f>+ROUND((U63/1700),2)</f>
        <v>0</v>
      </c>
      <c r="R63" s="42">
        <v>0</v>
      </c>
      <c r="S63" s="42">
        <v>0</v>
      </c>
      <c r="T63" s="42">
        <v>0</v>
      </c>
      <c r="U63" s="60">
        <f>+R63+S63+T63</f>
        <v>0</v>
      </c>
      <c r="V63" s="38">
        <v>100</v>
      </c>
      <c r="W63" s="263">
        <v>100</v>
      </c>
      <c r="X63" s="242" t="s">
        <v>704</v>
      </c>
      <c r="Y63" s="82" t="s">
        <v>703</v>
      </c>
      <c r="Z63" s="82" t="s">
        <v>702</v>
      </c>
      <c r="AA63" s="82" t="s">
        <v>701</v>
      </c>
      <c r="AB63" s="41" t="s">
        <v>700</v>
      </c>
      <c r="AC63" s="41"/>
      <c r="AD63" s="41" t="s">
        <v>699</v>
      </c>
      <c r="AE63" s="41" t="s">
        <v>655</v>
      </c>
      <c r="AF63" s="58">
        <v>101</v>
      </c>
      <c r="AG63" s="59" t="s">
        <v>698</v>
      </c>
      <c r="AH63" s="38" t="s">
        <v>670</v>
      </c>
      <c r="AI63" s="58">
        <v>101</v>
      </c>
      <c r="AJ63" s="38"/>
      <c r="AK63" s="38"/>
      <c r="AL63" s="38"/>
      <c r="AM63" s="38"/>
      <c r="AN63" s="38"/>
      <c r="AO63" s="38"/>
      <c r="AP63" s="38"/>
      <c r="AQ63" s="38"/>
      <c r="AR63" s="38"/>
      <c r="AS63" s="38"/>
      <c r="AT63" s="38"/>
      <c r="AU63" s="38"/>
      <c r="AV63" s="38"/>
      <c r="AW63" s="38"/>
      <c r="AX63" s="38"/>
    </row>
    <row r="64" spans="1:50" s="48" customFormat="1" ht="84" customHeight="1" x14ac:dyDescent="0.25">
      <c r="A64" s="50">
        <v>381</v>
      </c>
      <c r="B64" s="45" t="s">
        <v>649</v>
      </c>
      <c r="C64" s="41">
        <v>20</v>
      </c>
      <c r="D64" s="50"/>
      <c r="E64" s="50" t="s">
        <v>845</v>
      </c>
      <c r="F64" s="36">
        <v>28143</v>
      </c>
      <c r="G64" s="36" t="s">
        <v>959</v>
      </c>
      <c r="H64" s="36">
        <v>2016</v>
      </c>
      <c r="I64" s="36" t="s">
        <v>958</v>
      </c>
      <c r="J64" s="42">
        <v>91143.21</v>
      </c>
      <c r="K64" s="81" t="s">
        <v>938</v>
      </c>
      <c r="L64" s="36" t="s">
        <v>842</v>
      </c>
      <c r="M64" s="36" t="s">
        <v>841</v>
      </c>
      <c r="N64" s="36" t="s">
        <v>1492</v>
      </c>
      <c r="O64" s="36" t="s">
        <v>1493</v>
      </c>
      <c r="P64" s="93" t="s">
        <v>1446</v>
      </c>
      <c r="Q64" s="43">
        <v>12.42</v>
      </c>
      <c r="R64" s="42"/>
      <c r="S64" s="42">
        <v>0</v>
      </c>
      <c r="T64" s="42">
        <v>0</v>
      </c>
      <c r="U64" s="60">
        <v>21114.240000000002</v>
      </c>
      <c r="V64" s="38"/>
      <c r="W64" s="263">
        <v>100</v>
      </c>
      <c r="X64" s="88" t="s">
        <v>957</v>
      </c>
      <c r="Y64" s="45">
        <v>4</v>
      </c>
      <c r="Z64" s="45">
        <v>6</v>
      </c>
      <c r="AA64" s="45">
        <v>3</v>
      </c>
      <c r="AB64" s="41">
        <v>35</v>
      </c>
      <c r="AC64" s="41" t="s">
        <v>938</v>
      </c>
      <c r="AD64" s="41" t="s">
        <v>814</v>
      </c>
      <c r="AE64" s="41" t="s">
        <v>728</v>
      </c>
      <c r="AF64" s="38">
        <v>100</v>
      </c>
      <c r="AG64" s="38" t="s">
        <v>956</v>
      </c>
      <c r="AH64" s="38" t="s">
        <v>955</v>
      </c>
      <c r="AI64" s="38">
        <v>100</v>
      </c>
      <c r="AJ64" s="38"/>
      <c r="AK64" s="38"/>
      <c r="AL64" s="38"/>
      <c r="AM64" s="38"/>
      <c r="AN64" s="38"/>
      <c r="AO64" s="38"/>
      <c r="AP64" s="38"/>
      <c r="AQ64" s="38"/>
      <c r="AR64" s="38"/>
      <c r="AS64" s="38"/>
      <c r="AT64" s="38"/>
      <c r="AU64" s="38"/>
      <c r="AV64" s="38"/>
      <c r="AW64" s="38"/>
      <c r="AX64" s="38"/>
    </row>
    <row r="65" spans="1:50" s="48" customFormat="1" ht="90.75" customHeight="1" x14ac:dyDescent="0.25">
      <c r="A65" s="50">
        <v>381</v>
      </c>
      <c r="B65" s="45" t="s">
        <v>649</v>
      </c>
      <c r="C65" s="41"/>
      <c r="D65" s="50" t="s">
        <v>813</v>
      </c>
      <c r="E65" s="50" t="s">
        <v>822</v>
      </c>
      <c r="F65" s="36">
        <v>21806</v>
      </c>
      <c r="G65" s="36" t="s">
        <v>953</v>
      </c>
      <c r="H65" s="36">
        <v>2016</v>
      </c>
      <c r="I65" s="36" t="s">
        <v>952</v>
      </c>
      <c r="J65" s="42">
        <v>38276.28</v>
      </c>
      <c r="K65" s="81" t="s">
        <v>938</v>
      </c>
      <c r="L65" s="36" t="s">
        <v>819</v>
      </c>
      <c r="M65" s="36" t="s">
        <v>818</v>
      </c>
      <c r="N65" s="36" t="s">
        <v>951</v>
      </c>
      <c r="O65" s="36" t="s">
        <v>950</v>
      </c>
      <c r="P65" s="93" t="s">
        <v>1447</v>
      </c>
      <c r="Q65" s="43">
        <v>10</v>
      </c>
      <c r="R65" s="42">
        <v>0</v>
      </c>
      <c r="S65" s="42">
        <v>0</v>
      </c>
      <c r="T65" s="42">
        <v>0</v>
      </c>
      <c r="U65" s="60">
        <f>+R65+S65+T65</f>
        <v>0</v>
      </c>
      <c r="V65" s="40">
        <v>0.1</v>
      </c>
      <c r="W65" s="263">
        <v>100</v>
      </c>
      <c r="X65" s="242" t="s">
        <v>949</v>
      </c>
      <c r="Y65" s="38">
        <v>2</v>
      </c>
      <c r="Z65" s="38">
        <v>5</v>
      </c>
      <c r="AA65" s="38">
        <v>6</v>
      </c>
      <c r="AB65" s="41">
        <v>17</v>
      </c>
      <c r="AC65" s="41" t="s">
        <v>938</v>
      </c>
      <c r="AD65" s="41" t="s">
        <v>814</v>
      </c>
      <c r="AE65" s="41" t="s">
        <v>655</v>
      </c>
      <c r="AF65" s="58">
        <v>20</v>
      </c>
      <c r="AG65" s="59" t="s">
        <v>813</v>
      </c>
      <c r="AH65" s="38" t="s">
        <v>812</v>
      </c>
      <c r="AI65" s="58">
        <v>90</v>
      </c>
      <c r="AJ65" s="38" t="s">
        <v>911</v>
      </c>
      <c r="AK65" s="38" t="s">
        <v>948</v>
      </c>
      <c r="AL65" s="38">
        <v>10</v>
      </c>
      <c r="AM65" s="38"/>
      <c r="AN65" s="38"/>
      <c r="AO65" s="38"/>
      <c r="AP65" s="38"/>
      <c r="AQ65" s="38"/>
      <c r="AR65" s="38"/>
      <c r="AS65" s="38"/>
      <c r="AT65" s="38"/>
      <c r="AU65" s="38"/>
      <c r="AV65" s="38"/>
      <c r="AW65" s="38"/>
      <c r="AX65" s="38"/>
    </row>
    <row r="66" spans="1:50" s="167" customFormat="1" ht="90.75" customHeight="1" x14ac:dyDescent="0.25">
      <c r="A66" s="211">
        <v>381</v>
      </c>
      <c r="B66" s="168" t="s">
        <v>649</v>
      </c>
      <c r="C66" s="169">
        <v>30</v>
      </c>
      <c r="D66" s="211"/>
      <c r="E66" s="169" t="s">
        <v>1484</v>
      </c>
      <c r="F66" s="166">
        <v>6135</v>
      </c>
      <c r="G66" s="166" t="s">
        <v>947</v>
      </c>
      <c r="H66" s="166">
        <v>2016</v>
      </c>
      <c r="I66" s="166" t="s">
        <v>946</v>
      </c>
      <c r="J66" s="170">
        <v>53898.51</v>
      </c>
      <c r="K66" s="171" t="s">
        <v>938</v>
      </c>
      <c r="L66" s="166" t="s">
        <v>1485</v>
      </c>
      <c r="M66" s="166" t="s">
        <v>1486</v>
      </c>
      <c r="N66" s="166" t="s">
        <v>937</v>
      </c>
      <c r="O66" s="166" t="s">
        <v>936</v>
      </c>
      <c r="P66" s="204">
        <v>1103429</v>
      </c>
      <c r="Q66" s="172" t="s">
        <v>659</v>
      </c>
      <c r="R66" s="170"/>
      <c r="S66" s="170" t="s">
        <v>659</v>
      </c>
      <c r="T66" s="170" t="s">
        <v>659</v>
      </c>
      <c r="U66" s="173" t="s">
        <v>659</v>
      </c>
      <c r="V66" s="174">
        <v>0.8</v>
      </c>
      <c r="W66" s="266">
        <v>100</v>
      </c>
      <c r="X66" s="71" t="s">
        <v>746</v>
      </c>
      <c r="Y66" s="212" t="s">
        <v>945</v>
      </c>
      <c r="Z66" s="212" t="s">
        <v>944</v>
      </c>
      <c r="AA66" s="212" t="s">
        <v>943</v>
      </c>
      <c r="AB66" s="169" t="s">
        <v>942</v>
      </c>
      <c r="AC66" s="169" t="s">
        <v>938</v>
      </c>
      <c r="AD66" s="169">
        <v>0</v>
      </c>
      <c r="AE66" s="169" t="s">
        <v>655</v>
      </c>
      <c r="AF66" s="287">
        <v>0.8</v>
      </c>
      <c r="AG66" s="288" t="s">
        <v>667</v>
      </c>
      <c r="AH66" s="212" t="s">
        <v>941</v>
      </c>
      <c r="AI66" s="287">
        <v>0.8</v>
      </c>
      <c r="AJ66" s="212" t="s">
        <v>667</v>
      </c>
      <c r="AK66" s="212"/>
      <c r="AL66" s="212"/>
      <c r="AM66" s="212"/>
      <c r="AN66" s="212"/>
      <c r="AO66" s="212"/>
      <c r="AP66" s="212"/>
      <c r="AQ66" s="212"/>
      <c r="AR66" s="212"/>
      <c r="AS66" s="212"/>
      <c r="AT66" s="212"/>
      <c r="AU66" s="212"/>
      <c r="AV66" s="212"/>
      <c r="AW66" s="212"/>
      <c r="AX66" s="212"/>
    </row>
    <row r="67" spans="1:50" s="167" customFormat="1" ht="90.75" customHeight="1" x14ac:dyDescent="0.25">
      <c r="A67" s="211">
        <v>381</v>
      </c>
      <c r="B67" s="168" t="s">
        <v>649</v>
      </c>
      <c r="C67" s="169">
        <v>30</v>
      </c>
      <c r="D67" s="211"/>
      <c r="E67" s="169" t="s">
        <v>1484</v>
      </c>
      <c r="F67" s="166">
        <v>6135</v>
      </c>
      <c r="G67" s="166" t="s">
        <v>940</v>
      </c>
      <c r="H67" s="166">
        <v>2017</v>
      </c>
      <c r="I67" s="166" t="s">
        <v>939</v>
      </c>
      <c r="J67" s="170">
        <v>114674.57</v>
      </c>
      <c r="K67" s="171" t="s">
        <v>938</v>
      </c>
      <c r="L67" s="166" t="s">
        <v>1485</v>
      </c>
      <c r="M67" s="166" t="s">
        <v>1486</v>
      </c>
      <c r="N67" s="166" t="s">
        <v>937</v>
      </c>
      <c r="O67" s="166" t="s">
        <v>936</v>
      </c>
      <c r="P67" s="204">
        <v>1103460</v>
      </c>
      <c r="Q67" s="172">
        <v>15.01</v>
      </c>
      <c r="R67" s="170">
        <v>25514.639999999999</v>
      </c>
      <c r="S67" s="170">
        <v>0</v>
      </c>
      <c r="T67" s="170">
        <v>0</v>
      </c>
      <c r="U67" s="173">
        <v>25514.639999999999</v>
      </c>
      <c r="V67" s="174"/>
      <c r="W67" s="266">
        <v>100</v>
      </c>
      <c r="X67" s="71" t="s">
        <v>746</v>
      </c>
      <c r="Y67" s="212"/>
      <c r="Z67" s="212"/>
      <c r="AA67" s="212"/>
      <c r="AB67" s="169"/>
      <c r="AC67" s="169"/>
      <c r="AD67" s="169"/>
      <c r="AE67" s="169" t="s">
        <v>728</v>
      </c>
      <c r="AF67" s="287"/>
      <c r="AG67" s="288"/>
      <c r="AH67" s="212"/>
      <c r="AI67" s="287"/>
      <c r="AJ67" s="212"/>
      <c r="AK67" s="212"/>
      <c r="AL67" s="212"/>
      <c r="AM67" s="212"/>
      <c r="AN67" s="212"/>
      <c r="AO67" s="212"/>
      <c r="AP67" s="212"/>
      <c r="AQ67" s="212"/>
      <c r="AR67" s="212"/>
      <c r="AS67" s="212"/>
      <c r="AT67" s="212"/>
      <c r="AU67" s="212"/>
      <c r="AV67" s="212"/>
      <c r="AW67" s="212"/>
      <c r="AX67" s="212"/>
    </row>
    <row r="68" spans="1:50" s="48" customFormat="1" ht="90.75" customHeight="1" x14ac:dyDescent="0.25">
      <c r="A68" s="84">
        <v>381</v>
      </c>
      <c r="B68" s="86" t="s">
        <v>649</v>
      </c>
      <c r="C68" s="85">
        <v>4</v>
      </c>
      <c r="D68" s="84"/>
      <c r="E68" s="84" t="s">
        <v>935</v>
      </c>
      <c r="F68" s="83">
        <v>8279</v>
      </c>
      <c r="G68" s="36" t="s">
        <v>934</v>
      </c>
      <c r="H68" s="36">
        <v>2017</v>
      </c>
      <c r="I68" s="36"/>
      <c r="J68" s="42">
        <v>34465</v>
      </c>
      <c r="K68" s="81" t="s">
        <v>933</v>
      </c>
      <c r="L68" s="36" t="s">
        <v>932</v>
      </c>
      <c r="M68" s="36" t="s">
        <v>931</v>
      </c>
      <c r="N68" s="36" t="s">
        <v>930</v>
      </c>
      <c r="O68" s="36" t="s">
        <v>929</v>
      </c>
      <c r="P68" s="36" t="s">
        <v>1448</v>
      </c>
      <c r="Q68" s="43" t="s">
        <v>928</v>
      </c>
      <c r="R68" s="42">
        <v>6818.4</v>
      </c>
      <c r="S68" s="42">
        <v>0</v>
      </c>
      <c r="T68" s="42">
        <v>0</v>
      </c>
      <c r="U68" s="60">
        <f>+R68+S68+T68</f>
        <v>6818.4</v>
      </c>
      <c r="V68" s="40"/>
      <c r="W68" s="263">
        <v>100</v>
      </c>
      <c r="X68" s="242"/>
      <c r="Y68" s="82"/>
      <c r="Z68" s="82"/>
      <c r="AA68" s="82"/>
      <c r="AB68" s="41"/>
      <c r="AC68" s="41"/>
      <c r="AD68" s="41"/>
      <c r="AE68" s="41" t="s">
        <v>728</v>
      </c>
      <c r="AF68" s="39"/>
      <c r="AG68" s="58" t="s">
        <v>653</v>
      </c>
      <c r="AH68" s="38" t="s">
        <v>850</v>
      </c>
      <c r="AI68" s="39"/>
      <c r="AJ68" s="38"/>
      <c r="AK68" s="38"/>
      <c r="AL68" s="38"/>
      <c r="AM68" s="38"/>
      <c r="AN68" s="38"/>
      <c r="AO68" s="38"/>
      <c r="AP68" s="38"/>
      <c r="AQ68" s="38"/>
      <c r="AR68" s="38"/>
      <c r="AS68" s="38"/>
      <c r="AT68" s="38"/>
      <c r="AU68" s="38"/>
      <c r="AV68" s="38"/>
      <c r="AW68" s="38"/>
      <c r="AX68" s="38"/>
    </row>
    <row r="69" spans="1:50" s="48" customFormat="1" ht="90.75" customHeight="1" x14ac:dyDescent="0.25">
      <c r="A69" s="217">
        <v>381</v>
      </c>
      <c r="B69" s="223" t="s">
        <v>649</v>
      </c>
      <c r="C69" s="224">
        <v>10</v>
      </c>
      <c r="D69" s="217" t="s">
        <v>787</v>
      </c>
      <c r="E69" s="224" t="s">
        <v>1501</v>
      </c>
      <c r="F69" s="226" t="s">
        <v>927</v>
      </c>
      <c r="G69" s="226" t="s">
        <v>926</v>
      </c>
      <c r="H69" s="226">
        <v>2018</v>
      </c>
      <c r="I69" s="226" t="s">
        <v>925</v>
      </c>
      <c r="J69" s="216">
        <v>50788.6</v>
      </c>
      <c r="K69" s="220" t="s">
        <v>870</v>
      </c>
      <c r="L69" s="226" t="s">
        <v>854</v>
      </c>
      <c r="M69" s="226" t="s">
        <v>853</v>
      </c>
      <c r="N69" s="226" t="s">
        <v>924</v>
      </c>
      <c r="O69" s="226" t="s">
        <v>923</v>
      </c>
      <c r="P69" s="226" t="s">
        <v>1449</v>
      </c>
      <c r="Q69" s="215">
        <v>4.5</v>
      </c>
      <c r="R69" s="216" t="s">
        <v>1502</v>
      </c>
      <c r="S69" s="216">
        <v>0.5</v>
      </c>
      <c r="T69" s="216">
        <v>0</v>
      </c>
      <c r="U69" s="222">
        <v>4.55</v>
      </c>
      <c r="V69" s="218">
        <v>0.6</v>
      </c>
      <c r="W69" s="263">
        <v>100</v>
      </c>
      <c r="X69" s="242" t="s">
        <v>778</v>
      </c>
      <c r="Y69" s="219">
        <v>4</v>
      </c>
      <c r="Z69" s="226" t="s">
        <v>922</v>
      </c>
      <c r="AA69" s="226" t="s">
        <v>921</v>
      </c>
      <c r="AB69" s="224" t="s">
        <v>870</v>
      </c>
      <c r="AC69" s="224" t="s">
        <v>870</v>
      </c>
      <c r="AD69" s="226" t="s">
        <v>656</v>
      </c>
      <c r="AE69" s="224" t="s">
        <v>655</v>
      </c>
      <c r="AF69" s="214">
        <v>0.6</v>
      </c>
      <c r="AG69" s="221" t="s">
        <v>787</v>
      </c>
      <c r="AH69" s="226" t="s">
        <v>850</v>
      </c>
      <c r="AI69" s="214">
        <v>0.6</v>
      </c>
      <c r="AJ69" s="219"/>
      <c r="AK69" s="219"/>
      <c r="AL69" s="219"/>
      <c r="AM69" s="219"/>
      <c r="AN69" s="219"/>
      <c r="AO69" s="219"/>
      <c r="AP69" s="219"/>
      <c r="AQ69" s="219"/>
      <c r="AR69" s="219"/>
      <c r="AS69" s="219"/>
      <c r="AT69" s="219"/>
      <c r="AU69" s="219"/>
      <c r="AV69" s="219"/>
      <c r="AW69" s="219"/>
      <c r="AX69" s="219"/>
    </row>
    <row r="70" spans="1:50" ht="180" customHeight="1" x14ac:dyDescent="0.2">
      <c r="A70" s="50">
        <v>381</v>
      </c>
      <c r="B70" s="56" t="s">
        <v>649</v>
      </c>
      <c r="C70" s="56">
        <v>10</v>
      </c>
      <c r="D70" s="56"/>
      <c r="E70" s="56" t="s">
        <v>920</v>
      </c>
      <c r="F70" s="56">
        <v>11088</v>
      </c>
      <c r="G70" s="36" t="s">
        <v>919</v>
      </c>
      <c r="H70" s="46">
        <v>2018</v>
      </c>
      <c r="I70" s="46" t="s">
        <v>918</v>
      </c>
      <c r="J70" s="80">
        <v>140544.43</v>
      </c>
      <c r="K70" s="50" t="s">
        <v>870</v>
      </c>
      <c r="L70" s="45" t="s">
        <v>917</v>
      </c>
      <c r="M70" s="45" t="s">
        <v>916</v>
      </c>
      <c r="N70" s="79" t="s">
        <v>915</v>
      </c>
      <c r="O70" s="45" t="s">
        <v>914</v>
      </c>
      <c r="P70" s="205" t="s">
        <v>1450</v>
      </c>
      <c r="Q70" s="41" t="s">
        <v>913</v>
      </c>
      <c r="R70" s="78">
        <v>27805</v>
      </c>
      <c r="S70" s="45" t="s">
        <v>873</v>
      </c>
      <c r="T70" s="45" t="s">
        <v>779</v>
      </c>
      <c r="U70" s="77">
        <v>28108.89</v>
      </c>
      <c r="V70" s="76"/>
      <c r="W70" s="264">
        <v>100</v>
      </c>
      <c r="X70" s="242" t="s">
        <v>778</v>
      </c>
      <c r="Y70" s="56">
        <v>2</v>
      </c>
      <c r="Z70" s="56">
        <v>5</v>
      </c>
      <c r="AA70" s="56">
        <v>6</v>
      </c>
      <c r="AB70" s="50" t="s">
        <v>870</v>
      </c>
      <c r="AC70" s="50" t="s">
        <v>870</v>
      </c>
      <c r="AD70" s="36" t="s">
        <v>656</v>
      </c>
      <c r="AE70" s="50" t="s">
        <v>655</v>
      </c>
      <c r="AF70" s="56"/>
      <c r="AG70" s="56" t="s">
        <v>787</v>
      </c>
      <c r="AH70" s="56" t="s">
        <v>912</v>
      </c>
      <c r="AI70" s="75">
        <v>0.31</v>
      </c>
      <c r="AJ70" s="56" t="s">
        <v>911</v>
      </c>
      <c r="AK70" s="56"/>
      <c r="AL70" s="75">
        <v>0.41</v>
      </c>
      <c r="AM70" s="56" t="s">
        <v>813</v>
      </c>
      <c r="AN70" s="75">
        <v>0.23</v>
      </c>
      <c r="AO70" s="56"/>
      <c r="AP70" s="56" t="s">
        <v>910</v>
      </c>
      <c r="AQ70" s="75">
        <v>0.05</v>
      </c>
      <c r="AR70" s="56"/>
      <c r="AS70" s="56"/>
      <c r="AT70" s="56"/>
      <c r="AU70" s="56"/>
      <c r="AV70" s="56"/>
      <c r="AW70" s="56"/>
      <c r="AX70" s="56"/>
    </row>
    <row r="71" spans="1:50" s="47" customFormat="1" ht="90.75" customHeight="1" x14ac:dyDescent="0.25">
      <c r="A71" s="50">
        <v>381</v>
      </c>
      <c r="B71" s="45" t="s">
        <v>649</v>
      </c>
      <c r="C71" s="41">
        <v>7</v>
      </c>
      <c r="D71" s="36" t="s">
        <v>683</v>
      </c>
      <c r="E71" s="36" t="s">
        <v>909</v>
      </c>
      <c r="F71" s="36">
        <v>16130</v>
      </c>
      <c r="G71" s="289" t="s">
        <v>908</v>
      </c>
      <c r="H71" s="36">
        <v>2018</v>
      </c>
      <c r="I71" s="36"/>
      <c r="J71" s="38" t="s">
        <v>907</v>
      </c>
      <c r="K71" s="44" t="s">
        <v>870</v>
      </c>
      <c r="L71" s="36" t="s">
        <v>906</v>
      </c>
      <c r="M71" s="36" t="s">
        <v>905</v>
      </c>
      <c r="N71" s="36" t="s">
        <v>904</v>
      </c>
      <c r="O71" s="36"/>
      <c r="P71" s="36" t="s">
        <v>1451</v>
      </c>
      <c r="Q71" s="43">
        <f>+ROUND((U71/1700),2)</f>
        <v>16.059999999999999</v>
      </c>
      <c r="R71" s="42">
        <v>27310.37</v>
      </c>
      <c r="S71" s="42">
        <v>0</v>
      </c>
      <c r="T71" s="42">
        <v>0</v>
      </c>
      <c r="U71" s="60">
        <f>+R71+S71+T71</f>
        <v>27310.37</v>
      </c>
      <c r="V71" s="40"/>
      <c r="W71" s="263">
        <v>100</v>
      </c>
      <c r="X71" s="242"/>
      <c r="Y71" s="38"/>
      <c r="Z71" s="38"/>
      <c r="AA71" s="38"/>
      <c r="AB71" s="41"/>
      <c r="AC71" s="41"/>
      <c r="AD71" s="41"/>
      <c r="AE71" s="41" t="s">
        <v>728</v>
      </c>
      <c r="AF71" s="39"/>
      <c r="AG71" s="58"/>
      <c r="AH71" s="38"/>
      <c r="AI71" s="39"/>
      <c r="AJ71" s="38"/>
      <c r="AK71" s="38"/>
      <c r="AL71" s="38"/>
      <c r="AM71" s="38"/>
      <c r="AN71" s="38"/>
      <c r="AO71" s="38"/>
      <c r="AP71" s="38"/>
      <c r="AQ71" s="38"/>
      <c r="AR71" s="38"/>
      <c r="AS71" s="38"/>
      <c r="AT71" s="38"/>
      <c r="AU71" s="38"/>
      <c r="AV71" s="38"/>
      <c r="AW71" s="38"/>
      <c r="AX71" s="38"/>
    </row>
    <row r="72" spans="1:50" s="47" customFormat="1" ht="90.75" customHeight="1" x14ac:dyDescent="0.25">
      <c r="A72" s="50">
        <v>381</v>
      </c>
      <c r="B72" s="45" t="s">
        <v>649</v>
      </c>
      <c r="C72" s="41">
        <v>60</v>
      </c>
      <c r="D72" s="36" t="s">
        <v>683</v>
      </c>
      <c r="E72" s="36" t="s">
        <v>682</v>
      </c>
      <c r="F72" s="36">
        <v>24288</v>
      </c>
      <c r="G72" s="289" t="s">
        <v>903</v>
      </c>
      <c r="H72" s="36">
        <v>2018</v>
      </c>
      <c r="I72" s="36" t="s">
        <v>902</v>
      </c>
      <c r="J72" s="38" t="s">
        <v>901</v>
      </c>
      <c r="K72" s="44" t="s">
        <v>870</v>
      </c>
      <c r="L72" s="36" t="s">
        <v>679</v>
      </c>
      <c r="M72" s="36" t="s">
        <v>678</v>
      </c>
      <c r="N72" s="36" t="s">
        <v>900</v>
      </c>
      <c r="O72" s="36" t="s">
        <v>899</v>
      </c>
      <c r="P72" s="36" t="s">
        <v>1452</v>
      </c>
      <c r="Q72" s="43"/>
      <c r="R72" s="42">
        <v>17406.87</v>
      </c>
      <c r="S72" s="42">
        <v>3692.94</v>
      </c>
      <c r="T72" s="42" t="s">
        <v>671</v>
      </c>
      <c r="U72" s="60" t="s">
        <v>1553</v>
      </c>
      <c r="V72" s="40">
        <v>0.4</v>
      </c>
      <c r="W72" s="263">
        <v>100</v>
      </c>
      <c r="X72" s="242" t="s">
        <v>674</v>
      </c>
      <c r="Y72" s="38">
        <v>2</v>
      </c>
      <c r="Z72" s="38">
        <v>5</v>
      </c>
      <c r="AA72" s="38">
        <v>6</v>
      </c>
      <c r="AB72" s="41" t="s">
        <v>898</v>
      </c>
      <c r="AC72" s="41" t="s">
        <v>870</v>
      </c>
      <c r="AD72" s="42" t="s">
        <v>671</v>
      </c>
      <c r="AE72" s="41" t="s">
        <v>728</v>
      </c>
      <c r="AF72" s="40">
        <v>0.4</v>
      </c>
      <c r="AG72" s="38" t="s">
        <v>683</v>
      </c>
      <c r="AH72" s="38" t="s">
        <v>670</v>
      </c>
      <c r="AI72" s="39">
        <v>0.25</v>
      </c>
      <c r="AJ72" s="38" t="s">
        <v>1554</v>
      </c>
      <c r="AK72" s="38" t="s">
        <v>1555</v>
      </c>
      <c r="AL72" s="38">
        <v>0.08</v>
      </c>
      <c r="AM72" s="38" t="s">
        <v>1556</v>
      </c>
      <c r="AN72" s="38" t="s">
        <v>1555</v>
      </c>
      <c r="AO72" s="38">
        <v>0.05</v>
      </c>
      <c r="AP72" s="38" t="s">
        <v>1557</v>
      </c>
      <c r="AQ72" s="38" t="s">
        <v>1555</v>
      </c>
      <c r="AR72" s="38">
        <v>0.02</v>
      </c>
      <c r="AS72" s="38"/>
      <c r="AT72" s="38"/>
      <c r="AU72" s="38"/>
      <c r="AV72" s="38"/>
      <c r="AW72" s="38"/>
      <c r="AX72" s="38"/>
    </row>
    <row r="73" spans="1:50" s="47" customFormat="1" ht="221.25" customHeight="1" x14ac:dyDescent="0.25">
      <c r="A73" s="41">
        <v>381</v>
      </c>
      <c r="B73" s="36" t="s">
        <v>649</v>
      </c>
      <c r="C73" s="41">
        <v>14</v>
      </c>
      <c r="D73" s="41" t="s">
        <v>810</v>
      </c>
      <c r="E73" s="36" t="s">
        <v>897</v>
      </c>
      <c r="F73" s="36">
        <v>8289</v>
      </c>
      <c r="G73" s="36" t="s">
        <v>896</v>
      </c>
      <c r="H73" s="36">
        <v>2018</v>
      </c>
      <c r="I73" s="36" t="s">
        <v>895</v>
      </c>
      <c r="J73" s="42">
        <v>77165</v>
      </c>
      <c r="K73" s="36" t="s">
        <v>870</v>
      </c>
      <c r="L73" s="36" t="s">
        <v>894</v>
      </c>
      <c r="M73" s="36" t="s">
        <v>893</v>
      </c>
      <c r="N73" s="36" t="s">
        <v>892</v>
      </c>
      <c r="O73" s="36" t="s">
        <v>891</v>
      </c>
      <c r="P73" s="36" t="s">
        <v>1453</v>
      </c>
      <c r="Q73" s="43" t="s">
        <v>1482</v>
      </c>
      <c r="R73" s="42" t="s">
        <v>1483</v>
      </c>
      <c r="S73" s="42">
        <v>0</v>
      </c>
      <c r="T73" s="42">
        <v>0</v>
      </c>
      <c r="U73" s="60">
        <v>0</v>
      </c>
      <c r="V73" s="38"/>
      <c r="W73" s="263">
        <v>100</v>
      </c>
      <c r="X73" s="242" t="s">
        <v>838</v>
      </c>
      <c r="Y73" s="45"/>
      <c r="Z73" s="45"/>
      <c r="AA73" s="38"/>
      <c r="AB73" s="41" t="s">
        <v>890</v>
      </c>
      <c r="AC73" s="41" t="s">
        <v>870</v>
      </c>
      <c r="AD73" s="41"/>
      <c r="AE73" s="41" t="s">
        <v>728</v>
      </c>
      <c r="AF73" s="38">
        <v>80</v>
      </c>
      <c r="AG73" s="69" t="s">
        <v>810</v>
      </c>
      <c r="AH73" s="38" t="s">
        <v>670</v>
      </c>
      <c r="AI73" s="38"/>
      <c r="AJ73" s="38"/>
      <c r="AK73" s="38"/>
      <c r="AL73" s="38"/>
      <c r="AM73" s="38"/>
      <c r="AN73" s="38"/>
      <c r="AO73" s="38"/>
      <c r="AP73" s="38"/>
      <c r="AQ73" s="38"/>
      <c r="AR73" s="38"/>
      <c r="AS73" s="38"/>
      <c r="AT73" s="38"/>
      <c r="AU73" s="69"/>
      <c r="AV73" s="38"/>
      <c r="AW73" s="38"/>
      <c r="AX73" s="38"/>
    </row>
    <row r="74" spans="1:50" s="47" customFormat="1" ht="82.5" customHeight="1" x14ac:dyDescent="0.25">
      <c r="A74" s="50">
        <v>381</v>
      </c>
      <c r="B74" s="45" t="s">
        <v>649</v>
      </c>
      <c r="C74" s="41">
        <v>32</v>
      </c>
      <c r="D74" s="50" t="s">
        <v>713</v>
      </c>
      <c r="E74" s="46" t="s">
        <v>712</v>
      </c>
      <c r="F74" s="36">
        <v>3702</v>
      </c>
      <c r="G74" s="36" t="s">
        <v>889</v>
      </c>
      <c r="H74" s="36">
        <v>2018</v>
      </c>
      <c r="I74" s="36" t="s">
        <v>888</v>
      </c>
      <c r="J74" s="42">
        <f>199500+25530.48</f>
        <v>225030.48</v>
      </c>
      <c r="K74" s="44" t="s">
        <v>887</v>
      </c>
      <c r="L74" s="36" t="s">
        <v>709</v>
      </c>
      <c r="M74" s="36" t="s">
        <v>708</v>
      </c>
      <c r="N74" s="36" t="s">
        <v>847</v>
      </c>
      <c r="O74" s="36" t="s">
        <v>846</v>
      </c>
      <c r="P74" s="93" t="s">
        <v>1454</v>
      </c>
      <c r="Q74" s="74" t="s">
        <v>705</v>
      </c>
      <c r="R74" s="74">
        <v>45644</v>
      </c>
      <c r="S74" s="74">
        <v>6000</v>
      </c>
      <c r="T74" s="74">
        <v>18000</v>
      </c>
      <c r="U74" s="73">
        <f>+R74+S74+T74</f>
        <v>69644</v>
      </c>
      <c r="V74" s="38">
        <v>100</v>
      </c>
      <c r="W74" s="263">
        <v>100</v>
      </c>
      <c r="X74" s="242" t="s">
        <v>704</v>
      </c>
      <c r="Y74" s="38" t="s">
        <v>703</v>
      </c>
      <c r="Z74" s="38" t="s">
        <v>702</v>
      </c>
      <c r="AA74" s="38" t="s">
        <v>701</v>
      </c>
      <c r="AB74" s="41" t="s">
        <v>700</v>
      </c>
      <c r="AC74" s="41"/>
      <c r="AD74" s="41" t="s">
        <v>699</v>
      </c>
      <c r="AE74" s="41" t="s">
        <v>655</v>
      </c>
      <c r="AF74" s="58">
        <v>101</v>
      </c>
      <c r="AG74" s="59" t="s">
        <v>698</v>
      </c>
      <c r="AH74" s="38" t="s">
        <v>670</v>
      </c>
      <c r="AI74" s="58">
        <v>100</v>
      </c>
      <c r="AJ74" s="38"/>
      <c r="AK74" s="38"/>
      <c r="AL74" s="38"/>
      <c r="AM74" s="38"/>
      <c r="AN74" s="38"/>
      <c r="AO74" s="38"/>
      <c r="AP74" s="38"/>
      <c r="AQ74" s="38"/>
      <c r="AR74" s="38"/>
      <c r="AS74" s="38"/>
      <c r="AT74" s="38"/>
      <c r="AU74" s="38"/>
      <c r="AV74" s="38"/>
      <c r="AW74" s="38"/>
      <c r="AX74" s="38"/>
    </row>
    <row r="75" spans="1:50" s="47" customFormat="1" ht="111" customHeight="1" x14ac:dyDescent="0.25">
      <c r="A75" s="46">
        <v>381</v>
      </c>
      <c r="B75" s="36" t="s">
        <v>649</v>
      </c>
      <c r="C75" s="36">
        <v>58</v>
      </c>
      <c r="D75" s="46" t="s">
        <v>683</v>
      </c>
      <c r="E75" s="46" t="s">
        <v>869</v>
      </c>
      <c r="F75" s="36">
        <v>11711</v>
      </c>
      <c r="G75" s="289" t="s">
        <v>1558</v>
      </c>
      <c r="H75" s="36">
        <v>2019</v>
      </c>
      <c r="I75" s="36" t="s">
        <v>886</v>
      </c>
      <c r="J75" s="38" t="s">
        <v>885</v>
      </c>
      <c r="K75" s="36" t="s">
        <v>870</v>
      </c>
      <c r="L75" s="36" t="s">
        <v>1559</v>
      </c>
      <c r="M75" s="36" t="s">
        <v>1560</v>
      </c>
      <c r="N75" s="36" t="s">
        <v>884</v>
      </c>
      <c r="O75" s="36" t="s">
        <v>883</v>
      </c>
      <c r="P75" s="36">
        <v>1103560</v>
      </c>
      <c r="Q75" s="61" t="s">
        <v>1561</v>
      </c>
      <c r="R75" s="42">
        <v>56831.67</v>
      </c>
      <c r="S75" s="61" t="s">
        <v>659</v>
      </c>
      <c r="T75" s="61" t="s">
        <v>659</v>
      </c>
      <c r="U75" s="60" t="s">
        <v>1561</v>
      </c>
      <c r="V75" s="38">
        <v>100</v>
      </c>
      <c r="W75" s="263">
        <v>72</v>
      </c>
      <c r="X75" s="71" t="s">
        <v>746</v>
      </c>
      <c r="Y75" s="45">
        <v>4</v>
      </c>
      <c r="Z75" s="45">
        <v>6</v>
      </c>
      <c r="AA75" s="45">
        <v>2</v>
      </c>
      <c r="AB75" s="41">
        <v>4</v>
      </c>
      <c r="AC75" s="41" t="s">
        <v>870</v>
      </c>
      <c r="AD75" s="41">
        <v>15</v>
      </c>
      <c r="AE75" s="41" t="s">
        <v>728</v>
      </c>
      <c r="AF75" s="38">
        <v>100</v>
      </c>
      <c r="AG75" s="59" t="s">
        <v>1562</v>
      </c>
      <c r="AH75" s="38" t="s">
        <v>882</v>
      </c>
      <c r="AI75" s="38">
        <v>50</v>
      </c>
      <c r="AJ75" s="58" t="s">
        <v>1563</v>
      </c>
      <c r="AK75" s="38" t="s">
        <v>1564</v>
      </c>
      <c r="AL75" s="38">
        <v>30</v>
      </c>
      <c r="AM75" s="58" t="s">
        <v>1554</v>
      </c>
      <c r="AN75" s="38" t="s">
        <v>1565</v>
      </c>
      <c r="AO75" s="38">
        <v>20</v>
      </c>
      <c r="AP75" s="58"/>
      <c r="AQ75" s="38"/>
      <c r="AR75" s="38"/>
      <c r="AS75" s="38"/>
      <c r="AT75" s="38"/>
      <c r="AU75" s="69"/>
      <c r="AV75" s="38"/>
      <c r="AW75" s="38"/>
      <c r="AX75" s="38"/>
    </row>
    <row r="76" spans="1:50" s="47" customFormat="1" ht="90.75" customHeight="1" x14ac:dyDescent="0.25">
      <c r="A76" s="46">
        <v>381</v>
      </c>
      <c r="B76" s="36" t="s">
        <v>649</v>
      </c>
      <c r="C76" s="36">
        <v>30</v>
      </c>
      <c r="D76" s="46" t="s">
        <v>667</v>
      </c>
      <c r="E76" s="46" t="s">
        <v>666</v>
      </c>
      <c r="F76" s="36">
        <v>6013</v>
      </c>
      <c r="G76" s="290" t="s">
        <v>881</v>
      </c>
      <c r="H76" s="36">
        <v>2019</v>
      </c>
      <c r="I76" s="36" t="s">
        <v>880</v>
      </c>
      <c r="J76" s="42">
        <v>133488</v>
      </c>
      <c r="K76" s="36" t="s">
        <v>870</v>
      </c>
      <c r="L76" s="36" t="s">
        <v>663</v>
      </c>
      <c r="M76" s="36" t="s">
        <v>662</v>
      </c>
      <c r="N76" s="36" t="s">
        <v>879</v>
      </c>
      <c r="O76" s="36" t="s">
        <v>878</v>
      </c>
      <c r="P76" s="36" t="s">
        <v>1455</v>
      </c>
      <c r="Q76" s="61" t="s">
        <v>659</v>
      </c>
      <c r="R76" s="42">
        <v>26457.200000000001</v>
      </c>
      <c r="S76" s="61" t="s">
        <v>659</v>
      </c>
      <c r="T76" s="61" t="s">
        <v>659</v>
      </c>
      <c r="U76" s="60">
        <f>+R76</f>
        <v>26457.200000000001</v>
      </c>
      <c r="V76" s="36">
        <v>0</v>
      </c>
      <c r="W76" s="267">
        <v>89.76</v>
      </c>
      <c r="X76" s="53" t="s">
        <v>674</v>
      </c>
      <c r="Y76" s="36">
        <v>3</v>
      </c>
      <c r="Z76" s="36">
        <v>2</v>
      </c>
      <c r="AA76" s="36">
        <v>3</v>
      </c>
      <c r="AB76" s="36">
        <v>35</v>
      </c>
      <c r="AC76" s="36" t="s">
        <v>870</v>
      </c>
      <c r="AD76" s="36">
        <v>0</v>
      </c>
      <c r="AE76" s="36" t="s">
        <v>655</v>
      </c>
      <c r="AF76" s="46">
        <v>5</v>
      </c>
      <c r="AG76" s="46" t="s">
        <v>667</v>
      </c>
      <c r="AH76" s="36" t="s">
        <v>858</v>
      </c>
      <c r="AI76" s="46">
        <v>5</v>
      </c>
      <c r="AJ76" s="36"/>
      <c r="AK76" s="36"/>
      <c r="AL76" s="36"/>
      <c r="AM76" s="36"/>
      <c r="AN76" s="36"/>
      <c r="AO76" s="36"/>
      <c r="AP76" s="36"/>
      <c r="AQ76" s="36"/>
      <c r="AR76" s="36"/>
      <c r="AS76" s="36"/>
      <c r="AT76" s="36"/>
      <c r="AU76" s="36"/>
      <c r="AV76" s="36"/>
      <c r="AW76" s="36"/>
      <c r="AX76" s="36"/>
    </row>
    <row r="77" spans="1:50" s="48" customFormat="1" ht="106.5" customHeight="1" x14ac:dyDescent="0.25">
      <c r="A77" s="36">
        <v>381</v>
      </c>
      <c r="B77" s="36" t="s">
        <v>649</v>
      </c>
      <c r="C77" s="36">
        <v>20</v>
      </c>
      <c r="D77" s="46" t="s">
        <v>837</v>
      </c>
      <c r="E77" s="46" t="s">
        <v>845</v>
      </c>
      <c r="F77" s="36">
        <v>28143</v>
      </c>
      <c r="G77" s="289" t="s">
        <v>877</v>
      </c>
      <c r="H77" s="36">
        <v>2018</v>
      </c>
      <c r="I77" s="36" t="s">
        <v>876</v>
      </c>
      <c r="J77" s="42">
        <v>94916</v>
      </c>
      <c r="K77" s="36" t="s">
        <v>870</v>
      </c>
      <c r="L77" s="36" t="s">
        <v>842</v>
      </c>
      <c r="M77" s="36" t="s">
        <v>841</v>
      </c>
      <c r="N77" s="36" t="s">
        <v>875</v>
      </c>
      <c r="O77" s="36" t="s">
        <v>874</v>
      </c>
      <c r="P77" s="36" t="s">
        <v>1456</v>
      </c>
      <c r="Q77" s="61" t="s">
        <v>872</v>
      </c>
      <c r="R77" s="42">
        <v>0</v>
      </c>
      <c r="S77" s="61" t="s">
        <v>873</v>
      </c>
      <c r="T77" s="61" t="s">
        <v>872</v>
      </c>
      <c r="U77" s="60" t="s">
        <v>872</v>
      </c>
      <c r="V77" s="36">
        <v>80</v>
      </c>
      <c r="W77" s="267">
        <v>75.680000000000007</v>
      </c>
      <c r="X77" s="72" t="s">
        <v>871</v>
      </c>
      <c r="Y77" s="36">
        <v>4</v>
      </c>
      <c r="Z77" s="36">
        <v>6</v>
      </c>
      <c r="AA77" s="36">
        <v>3</v>
      </c>
      <c r="AB77" s="36">
        <v>35</v>
      </c>
      <c r="AC77" s="36" t="s">
        <v>870</v>
      </c>
      <c r="AD77" s="36">
        <v>0</v>
      </c>
      <c r="AE77" s="36">
        <v>5</v>
      </c>
      <c r="AF77" s="46">
        <v>50</v>
      </c>
      <c r="AG77" s="46" t="s">
        <v>837</v>
      </c>
      <c r="AH77" s="36" t="s">
        <v>670</v>
      </c>
      <c r="AI77" s="46">
        <v>100</v>
      </c>
      <c r="AJ77" s="36"/>
      <c r="AK77" s="36"/>
      <c r="AL77" s="36"/>
      <c r="AM77" s="36"/>
      <c r="AN77" s="36"/>
      <c r="AO77" s="36"/>
      <c r="AP77" s="36"/>
      <c r="AQ77" s="36"/>
      <c r="AR77" s="36"/>
      <c r="AS77" s="36"/>
      <c r="AT77" s="36"/>
      <c r="AU77" s="36"/>
      <c r="AV77" s="36"/>
      <c r="AW77" s="36"/>
      <c r="AX77" s="36"/>
    </row>
    <row r="78" spans="1:50" s="47" customFormat="1" ht="106.5" customHeight="1" x14ac:dyDescent="0.25">
      <c r="A78" s="46">
        <v>381</v>
      </c>
      <c r="B78" s="36" t="s">
        <v>649</v>
      </c>
      <c r="C78" s="36">
        <v>58</v>
      </c>
      <c r="D78" s="46" t="s">
        <v>683</v>
      </c>
      <c r="E78" s="46" t="s">
        <v>869</v>
      </c>
      <c r="F78" s="36">
        <v>11711</v>
      </c>
      <c r="G78" s="289" t="s">
        <v>868</v>
      </c>
      <c r="H78" s="36">
        <v>2020</v>
      </c>
      <c r="I78" s="36" t="s">
        <v>867</v>
      </c>
      <c r="J78" s="42">
        <v>29595.599999999999</v>
      </c>
      <c r="K78" s="36" t="s">
        <v>672</v>
      </c>
      <c r="L78" s="36" t="s">
        <v>1559</v>
      </c>
      <c r="M78" s="36" t="s">
        <v>1560</v>
      </c>
      <c r="N78" s="36" t="s">
        <v>866</v>
      </c>
      <c r="O78" s="36" t="s">
        <v>865</v>
      </c>
      <c r="P78" s="36" t="s">
        <v>1566</v>
      </c>
      <c r="Q78" s="61" t="s">
        <v>1567</v>
      </c>
      <c r="R78" s="42">
        <v>16277.481</v>
      </c>
      <c r="S78" s="61" t="s">
        <v>659</v>
      </c>
      <c r="T78" s="61" t="s">
        <v>659</v>
      </c>
      <c r="U78" s="60" t="s">
        <v>1567</v>
      </c>
      <c r="V78" s="38">
        <v>100</v>
      </c>
      <c r="W78" s="263">
        <v>55</v>
      </c>
      <c r="X78" s="71" t="s">
        <v>746</v>
      </c>
      <c r="Y78" s="45">
        <v>6</v>
      </c>
      <c r="Z78" s="45">
        <v>4</v>
      </c>
      <c r="AA78" s="45">
        <v>2</v>
      </c>
      <c r="AB78" s="41">
        <v>60</v>
      </c>
      <c r="AC78" s="36" t="s">
        <v>672</v>
      </c>
      <c r="AD78" s="41">
        <v>15</v>
      </c>
      <c r="AE78" s="41" t="s">
        <v>728</v>
      </c>
      <c r="AF78" s="38">
        <v>50</v>
      </c>
      <c r="AG78" s="70" t="s">
        <v>683</v>
      </c>
      <c r="AH78" s="38" t="s">
        <v>862</v>
      </c>
      <c r="AI78" s="38">
        <v>50</v>
      </c>
      <c r="AJ78" s="36" t="s">
        <v>863</v>
      </c>
      <c r="AK78" s="38" t="s">
        <v>862</v>
      </c>
      <c r="AL78" s="38">
        <v>50</v>
      </c>
      <c r="AM78" s="58"/>
      <c r="AN78" s="38"/>
      <c r="AO78" s="38"/>
      <c r="AP78" s="58"/>
      <c r="AQ78" s="38"/>
      <c r="AR78" s="38"/>
      <c r="AS78" s="38"/>
      <c r="AT78" s="38"/>
      <c r="AU78" s="69"/>
      <c r="AV78" s="38"/>
      <c r="AW78" s="38"/>
      <c r="AX78" s="38"/>
    </row>
    <row r="79" spans="1:50" s="47" customFormat="1" ht="106.5" customHeight="1" x14ac:dyDescent="0.25">
      <c r="A79" s="65">
        <v>381</v>
      </c>
      <c r="B79" s="64" t="s">
        <v>649</v>
      </c>
      <c r="C79" s="64">
        <v>30</v>
      </c>
      <c r="D79" s="65" t="s">
        <v>667</v>
      </c>
      <c r="E79" s="65" t="s">
        <v>666</v>
      </c>
      <c r="F79" s="64">
        <v>6013</v>
      </c>
      <c r="G79" s="68" t="s">
        <v>861</v>
      </c>
      <c r="H79" s="64">
        <v>2020</v>
      </c>
      <c r="I79" s="68" t="s">
        <v>764</v>
      </c>
      <c r="J79" s="67">
        <f>23827.81</f>
        <v>23827.81</v>
      </c>
      <c r="K79" s="64" t="s">
        <v>672</v>
      </c>
      <c r="L79" s="64" t="s">
        <v>663</v>
      </c>
      <c r="M79" s="64" t="s">
        <v>662</v>
      </c>
      <c r="N79" s="64" t="s">
        <v>860</v>
      </c>
      <c r="O79" s="64" t="s">
        <v>859</v>
      </c>
      <c r="P79" s="48" t="s">
        <v>1457</v>
      </c>
      <c r="Q79" s="64" t="s">
        <v>659</v>
      </c>
      <c r="R79" s="67">
        <v>4731.2</v>
      </c>
      <c r="S79" s="64" t="s">
        <v>659</v>
      </c>
      <c r="T79" s="64" t="s">
        <v>659</v>
      </c>
      <c r="U79" s="66">
        <f>+R79</f>
        <v>4731.2</v>
      </c>
      <c r="V79" s="64">
        <v>0</v>
      </c>
      <c r="W79" s="268">
        <v>74.97</v>
      </c>
      <c r="X79" s="53" t="s">
        <v>674</v>
      </c>
      <c r="Y79" s="64">
        <v>3</v>
      </c>
      <c r="Z79" s="64">
        <v>4</v>
      </c>
      <c r="AA79" s="64">
        <v>6</v>
      </c>
      <c r="AB79" s="64">
        <v>11</v>
      </c>
      <c r="AC79" s="64" t="s">
        <v>672</v>
      </c>
      <c r="AD79" s="64" t="s">
        <v>656</v>
      </c>
      <c r="AE79" s="64" t="s">
        <v>655</v>
      </c>
      <c r="AF79" s="65">
        <v>90</v>
      </c>
      <c r="AG79" s="65" t="s">
        <v>667</v>
      </c>
      <c r="AH79" s="64" t="s">
        <v>858</v>
      </c>
      <c r="AI79" s="65"/>
      <c r="AJ79" s="64"/>
      <c r="AK79" s="64"/>
      <c r="AL79" s="64"/>
      <c r="AM79" s="64"/>
      <c r="AN79" s="64"/>
      <c r="AO79" s="64"/>
      <c r="AP79" s="64"/>
      <c r="AQ79" s="64"/>
      <c r="AR79" s="64"/>
      <c r="AS79" s="64"/>
      <c r="AT79" s="64"/>
      <c r="AU79" s="64"/>
      <c r="AV79" s="64"/>
      <c r="AW79" s="64"/>
      <c r="AX79" s="64"/>
    </row>
    <row r="80" spans="1:50" s="47" customFormat="1" ht="182.25" customHeight="1" x14ac:dyDescent="0.25">
      <c r="A80" s="227">
        <v>381</v>
      </c>
      <c r="B80" s="226" t="s">
        <v>649</v>
      </c>
      <c r="C80" s="226">
        <v>10</v>
      </c>
      <c r="D80" s="227" t="s">
        <v>787</v>
      </c>
      <c r="E80" s="227" t="s">
        <v>857</v>
      </c>
      <c r="F80" s="226">
        <v>26467</v>
      </c>
      <c r="G80" s="223" t="s">
        <v>856</v>
      </c>
      <c r="H80" s="226">
        <v>2020</v>
      </c>
      <c r="I80" s="223" t="s">
        <v>855</v>
      </c>
      <c r="J80" s="216">
        <v>31885.4</v>
      </c>
      <c r="K80" s="226" t="s">
        <v>672</v>
      </c>
      <c r="L80" s="226" t="s">
        <v>854</v>
      </c>
      <c r="M80" s="226" t="s">
        <v>853</v>
      </c>
      <c r="N80" s="226" t="s">
        <v>852</v>
      </c>
      <c r="O80" s="226" t="s">
        <v>851</v>
      </c>
      <c r="P80" s="226" t="s">
        <v>1458</v>
      </c>
      <c r="Q80" s="215">
        <v>4.3</v>
      </c>
      <c r="R80" s="216">
        <v>3.91</v>
      </c>
      <c r="S80" s="216">
        <v>0.39</v>
      </c>
      <c r="T80" s="216">
        <v>0</v>
      </c>
      <c r="U80" s="222">
        <v>4.3</v>
      </c>
      <c r="V80" s="225">
        <v>0.35</v>
      </c>
      <c r="W80" s="267">
        <v>68.56</v>
      </c>
      <c r="X80" s="242" t="s">
        <v>838</v>
      </c>
      <c r="Y80" s="226">
        <v>3</v>
      </c>
      <c r="Z80" s="226">
        <v>4</v>
      </c>
      <c r="AA80" s="226">
        <v>3.4</v>
      </c>
      <c r="AB80" s="226">
        <v>47</v>
      </c>
      <c r="AC80" s="226" t="s">
        <v>672</v>
      </c>
      <c r="AD80" s="224" t="s">
        <v>656</v>
      </c>
      <c r="AE80" s="226" t="s">
        <v>728</v>
      </c>
      <c r="AF80" s="228">
        <v>0.35</v>
      </c>
      <c r="AG80" s="227" t="s">
        <v>787</v>
      </c>
      <c r="AH80" s="219" t="s">
        <v>850</v>
      </c>
      <c r="AI80" s="227">
        <v>35</v>
      </c>
      <c r="AJ80" s="226"/>
      <c r="AK80" s="226"/>
      <c r="AL80" s="226"/>
      <c r="AM80" s="226"/>
      <c r="AN80" s="226"/>
      <c r="AO80" s="226"/>
      <c r="AP80" s="226"/>
      <c r="AQ80" s="226"/>
      <c r="AR80" s="226"/>
      <c r="AS80" s="226"/>
      <c r="AT80" s="226"/>
      <c r="AU80" s="226"/>
      <c r="AV80" s="226"/>
      <c r="AW80" s="226"/>
      <c r="AX80" s="226"/>
    </row>
    <row r="81" spans="1:50" s="47" customFormat="1" ht="106.5" customHeight="1" x14ac:dyDescent="0.25">
      <c r="A81" s="46">
        <v>381</v>
      </c>
      <c r="B81" s="36" t="s">
        <v>649</v>
      </c>
      <c r="C81" s="36">
        <v>32</v>
      </c>
      <c r="D81" s="46" t="s">
        <v>713</v>
      </c>
      <c r="E81" s="46" t="s">
        <v>712</v>
      </c>
      <c r="F81" s="36">
        <v>3702</v>
      </c>
      <c r="G81" s="45" t="s">
        <v>849</v>
      </c>
      <c r="H81" s="36">
        <v>2020</v>
      </c>
      <c r="I81" s="45" t="s">
        <v>848</v>
      </c>
      <c r="J81" s="42">
        <f>56431.77-25530.48</f>
        <v>30901.289999999997</v>
      </c>
      <c r="K81" s="36" t="s">
        <v>672</v>
      </c>
      <c r="L81" s="36" t="s">
        <v>709</v>
      </c>
      <c r="M81" s="36" t="s">
        <v>708</v>
      </c>
      <c r="N81" s="36" t="s">
        <v>847</v>
      </c>
      <c r="O81" s="36" t="s">
        <v>846</v>
      </c>
      <c r="P81" s="36" t="s">
        <v>1459</v>
      </c>
      <c r="Q81" s="36" t="s">
        <v>705</v>
      </c>
      <c r="R81" s="42">
        <v>7506.65</v>
      </c>
      <c r="S81" s="61">
        <v>6000</v>
      </c>
      <c r="T81" s="61">
        <v>18000</v>
      </c>
      <c r="U81" s="60">
        <v>25504.14</v>
      </c>
      <c r="V81" s="36"/>
      <c r="W81" s="267" t="s">
        <v>1460</v>
      </c>
      <c r="X81" s="37" t="s">
        <v>704</v>
      </c>
      <c r="Y81" s="36" t="s">
        <v>703</v>
      </c>
      <c r="Z81" s="36" t="s">
        <v>702</v>
      </c>
      <c r="AA81" s="36" t="s">
        <v>701</v>
      </c>
      <c r="AB81" s="36" t="s">
        <v>700</v>
      </c>
      <c r="AC81" s="36" t="s">
        <v>672</v>
      </c>
      <c r="AD81" s="36" t="s">
        <v>699</v>
      </c>
      <c r="AE81" s="36" t="s">
        <v>655</v>
      </c>
      <c r="AF81" s="46">
        <v>100</v>
      </c>
      <c r="AG81" s="46" t="s">
        <v>698</v>
      </c>
      <c r="AH81" s="36" t="s">
        <v>670</v>
      </c>
      <c r="AI81" s="46">
        <v>100</v>
      </c>
      <c r="AJ81" s="36"/>
      <c r="AK81" s="36"/>
      <c r="AL81" s="36"/>
      <c r="AM81" s="36"/>
      <c r="AN81" s="36"/>
      <c r="AO81" s="36"/>
      <c r="AP81" s="36"/>
      <c r="AQ81" s="36"/>
      <c r="AR81" s="36"/>
      <c r="AS81" s="36"/>
      <c r="AT81" s="36"/>
      <c r="AU81" s="36"/>
      <c r="AV81" s="36"/>
      <c r="AW81" s="36"/>
      <c r="AX81" s="36"/>
    </row>
    <row r="82" spans="1:50" s="48" customFormat="1" ht="106.5" customHeight="1" x14ac:dyDescent="0.25">
      <c r="A82" s="46">
        <v>381</v>
      </c>
      <c r="B82" s="36" t="s">
        <v>649</v>
      </c>
      <c r="C82" s="36">
        <v>20</v>
      </c>
      <c r="D82" s="46" t="s">
        <v>837</v>
      </c>
      <c r="E82" s="46" t="s">
        <v>845</v>
      </c>
      <c r="F82" s="36">
        <v>28143</v>
      </c>
      <c r="G82" s="45" t="s">
        <v>844</v>
      </c>
      <c r="H82" s="36">
        <v>2020</v>
      </c>
      <c r="I82" s="45" t="s">
        <v>843</v>
      </c>
      <c r="J82" s="42">
        <v>91500</v>
      </c>
      <c r="K82" s="36" t="s">
        <v>672</v>
      </c>
      <c r="L82" s="36" t="s">
        <v>842</v>
      </c>
      <c r="M82" s="36" t="s">
        <v>841</v>
      </c>
      <c r="N82" s="36" t="s">
        <v>840</v>
      </c>
      <c r="O82" s="36" t="s">
        <v>839</v>
      </c>
      <c r="P82" s="46" t="s">
        <v>1461</v>
      </c>
      <c r="Q82" s="61" t="s">
        <v>659</v>
      </c>
      <c r="R82" s="42">
        <v>18168</v>
      </c>
      <c r="S82" s="61" t="s">
        <v>659</v>
      </c>
      <c r="T82" s="61" t="s">
        <v>659</v>
      </c>
      <c r="U82" s="60" t="s">
        <v>659</v>
      </c>
      <c r="V82" s="63">
        <v>0.6</v>
      </c>
      <c r="W82" s="267">
        <v>64.989999999999995</v>
      </c>
      <c r="X82" s="242" t="s">
        <v>838</v>
      </c>
      <c r="Y82" s="36">
        <v>4</v>
      </c>
      <c r="Z82" s="36">
        <v>6</v>
      </c>
      <c r="AA82" s="36">
        <v>2</v>
      </c>
      <c r="AB82" s="36">
        <v>35</v>
      </c>
      <c r="AC82" s="36" t="s">
        <v>672</v>
      </c>
      <c r="AD82" s="36" t="s">
        <v>656</v>
      </c>
      <c r="AE82" s="36" t="s">
        <v>655</v>
      </c>
      <c r="AF82" s="62">
        <v>0.6</v>
      </c>
      <c r="AG82" s="46" t="s">
        <v>837</v>
      </c>
      <c r="AH82" s="36" t="s">
        <v>670</v>
      </c>
      <c r="AI82" s="46">
        <v>100</v>
      </c>
      <c r="AJ82" s="36"/>
      <c r="AK82" s="36"/>
      <c r="AL82" s="36"/>
      <c r="AM82" s="36"/>
      <c r="AN82" s="36"/>
      <c r="AO82" s="36"/>
      <c r="AP82" s="36"/>
      <c r="AQ82" s="36"/>
      <c r="AR82" s="36"/>
      <c r="AS82" s="36"/>
      <c r="AT82" s="36"/>
      <c r="AU82" s="36"/>
      <c r="AV82" s="36"/>
      <c r="AW82" s="36"/>
      <c r="AX82" s="36"/>
    </row>
    <row r="83" spans="1:50" s="47" customFormat="1" ht="181.5" customHeight="1" x14ac:dyDescent="0.25">
      <c r="A83" s="46">
        <v>381</v>
      </c>
      <c r="B83" s="36" t="s">
        <v>649</v>
      </c>
      <c r="C83" s="36"/>
      <c r="D83" s="46" t="s">
        <v>836</v>
      </c>
      <c r="E83" s="46" t="s">
        <v>835</v>
      </c>
      <c r="F83" s="36">
        <v>15355</v>
      </c>
      <c r="G83" s="45" t="s">
        <v>834</v>
      </c>
      <c r="H83" s="36">
        <v>2020</v>
      </c>
      <c r="I83" s="45" t="s">
        <v>833</v>
      </c>
      <c r="J83" s="42">
        <v>23705.33</v>
      </c>
      <c r="K83" s="36" t="s">
        <v>672</v>
      </c>
      <c r="L83" s="36" t="s">
        <v>832</v>
      </c>
      <c r="M83" s="36" t="s">
        <v>831</v>
      </c>
      <c r="N83" s="36" t="s">
        <v>830</v>
      </c>
      <c r="O83" s="36" t="s">
        <v>829</v>
      </c>
      <c r="P83" s="36" t="s">
        <v>1462</v>
      </c>
      <c r="Q83" s="61" t="s">
        <v>828</v>
      </c>
      <c r="R83" s="42">
        <v>5883.5</v>
      </c>
      <c r="S83" s="61" t="s">
        <v>828</v>
      </c>
      <c r="T83" s="61" t="s">
        <v>828</v>
      </c>
      <c r="U83" s="60">
        <f>+R83</f>
        <v>5883.5</v>
      </c>
      <c r="V83" s="36"/>
      <c r="W83" s="267">
        <v>81.239999999999995</v>
      </c>
      <c r="X83" s="242" t="s">
        <v>827</v>
      </c>
      <c r="Y83" s="56">
        <v>6</v>
      </c>
      <c r="Z83" s="56">
        <v>1</v>
      </c>
      <c r="AA83" s="56" t="s">
        <v>826</v>
      </c>
      <c r="AB83" s="50" t="s">
        <v>825</v>
      </c>
      <c r="AC83" s="36" t="s">
        <v>672</v>
      </c>
      <c r="AD83" s="36" t="s">
        <v>656</v>
      </c>
      <c r="AE83" s="41" t="s">
        <v>824</v>
      </c>
      <c r="AF83" s="39">
        <v>1</v>
      </c>
      <c r="AG83" s="36" t="s">
        <v>823</v>
      </c>
      <c r="AH83" s="36"/>
      <c r="AI83" s="46">
        <v>100</v>
      </c>
      <c r="AJ83" s="36"/>
      <c r="AK83" s="36"/>
      <c r="AL83" s="36"/>
      <c r="AM83" s="36"/>
      <c r="AN83" s="36"/>
      <c r="AO83" s="36"/>
      <c r="AP83" s="36"/>
      <c r="AQ83" s="36"/>
      <c r="AR83" s="36"/>
      <c r="AS83" s="36"/>
      <c r="AT83" s="36"/>
      <c r="AU83" s="36"/>
      <c r="AV83" s="36"/>
      <c r="AW83" s="36"/>
      <c r="AX83" s="36"/>
    </row>
    <row r="84" spans="1:50" s="47" customFormat="1" ht="106.5" customHeight="1" x14ac:dyDescent="0.25">
      <c r="A84" s="46">
        <v>381</v>
      </c>
      <c r="B84" s="36" t="s">
        <v>649</v>
      </c>
      <c r="C84" s="36"/>
      <c r="D84" s="46" t="s">
        <v>813</v>
      </c>
      <c r="E84" s="46" t="s">
        <v>822</v>
      </c>
      <c r="F84" s="36">
        <v>28351</v>
      </c>
      <c r="G84" s="45" t="s">
        <v>821</v>
      </c>
      <c r="H84" s="36">
        <v>2020</v>
      </c>
      <c r="I84" s="45" t="s">
        <v>820</v>
      </c>
      <c r="J84" s="42">
        <v>27603.18</v>
      </c>
      <c r="K84" s="36" t="s">
        <v>672</v>
      </c>
      <c r="L84" s="36" t="s">
        <v>819</v>
      </c>
      <c r="M84" s="36" t="s">
        <v>818</v>
      </c>
      <c r="N84" s="36" t="s">
        <v>817</v>
      </c>
      <c r="O84" s="36" t="s">
        <v>816</v>
      </c>
      <c r="P84" s="36" t="s">
        <v>1463</v>
      </c>
      <c r="Q84" s="43">
        <v>10</v>
      </c>
      <c r="R84" s="42">
        <v>5480.8</v>
      </c>
      <c r="S84" s="42">
        <v>0</v>
      </c>
      <c r="T84" s="42">
        <v>0</v>
      </c>
      <c r="U84" s="60">
        <f>+R84+S84+T84</f>
        <v>5480.8</v>
      </c>
      <c r="V84" s="40">
        <v>0.5</v>
      </c>
      <c r="W84" s="267">
        <v>63.33</v>
      </c>
      <c r="X84" s="242" t="s">
        <v>815</v>
      </c>
      <c r="Y84" s="38">
        <v>4</v>
      </c>
      <c r="Z84" s="38">
        <v>5</v>
      </c>
      <c r="AA84" s="38">
        <v>5</v>
      </c>
      <c r="AB84" s="41">
        <v>10</v>
      </c>
      <c r="AC84" s="41" t="s">
        <v>672</v>
      </c>
      <c r="AD84" s="41" t="s">
        <v>814</v>
      </c>
      <c r="AE84" s="41" t="s">
        <v>655</v>
      </c>
      <c r="AF84" s="58">
        <v>90</v>
      </c>
      <c r="AG84" s="59" t="s">
        <v>813</v>
      </c>
      <c r="AH84" s="38" t="s">
        <v>812</v>
      </c>
      <c r="AI84" s="58">
        <v>70</v>
      </c>
      <c r="AJ84" s="38" t="s">
        <v>811</v>
      </c>
      <c r="AK84" s="38" t="s">
        <v>809</v>
      </c>
      <c r="AL84" s="36">
        <v>16</v>
      </c>
      <c r="AM84" s="38" t="s">
        <v>810</v>
      </c>
      <c r="AN84" s="38" t="s">
        <v>809</v>
      </c>
      <c r="AO84" s="38">
        <v>14</v>
      </c>
      <c r="AP84" s="36"/>
      <c r="AQ84" s="36"/>
      <c r="AR84" s="36"/>
      <c r="AS84" s="36"/>
      <c r="AT84" s="36"/>
      <c r="AU84" s="36"/>
      <c r="AV84" s="36"/>
      <c r="AW84" s="36"/>
      <c r="AX84" s="36"/>
    </row>
    <row r="85" spans="1:50" s="208" customFormat="1" ht="128.25" customHeight="1" x14ac:dyDescent="0.25">
      <c r="A85" s="227">
        <v>381</v>
      </c>
      <c r="B85" s="226" t="s">
        <v>649</v>
      </c>
      <c r="C85" s="226"/>
      <c r="D85" s="227" t="s">
        <v>727</v>
      </c>
      <c r="E85" s="227" t="s">
        <v>808</v>
      </c>
      <c r="F85" s="226">
        <v>10337</v>
      </c>
      <c r="G85" s="240" t="s">
        <v>1371</v>
      </c>
      <c r="H85" s="226">
        <v>2020</v>
      </c>
      <c r="I85" s="223" t="s">
        <v>807</v>
      </c>
      <c r="J85" s="216">
        <v>335988</v>
      </c>
      <c r="K85" s="226" t="s">
        <v>672</v>
      </c>
      <c r="L85" s="226" t="s">
        <v>806</v>
      </c>
      <c r="M85" s="226" t="s">
        <v>805</v>
      </c>
      <c r="N85" s="226" t="s">
        <v>804</v>
      </c>
      <c r="O85" s="226" t="s">
        <v>803</v>
      </c>
      <c r="P85" s="227" t="s">
        <v>1464</v>
      </c>
      <c r="Q85" s="226" t="s">
        <v>1533</v>
      </c>
      <c r="R85" s="311">
        <v>39.241999999999997</v>
      </c>
      <c r="S85" s="226">
        <v>35</v>
      </c>
      <c r="T85" s="226">
        <v>15</v>
      </c>
      <c r="U85" s="222">
        <f>+R85+S85+T85</f>
        <v>89.24199999999999</v>
      </c>
      <c r="V85" s="226">
        <v>20</v>
      </c>
      <c r="W85" s="267">
        <v>60</v>
      </c>
      <c r="X85" s="242" t="s">
        <v>802</v>
      </c>
      <c r="Y85" s="226">
        <v>4</v>
      </c>
      <c r="Z85" s="226">
        <v>7</v>
      </c>
      <c r="AA85" s="226">
        <v>5</v>
      </c>
      <c r="AB85" s="226" t="s">
        <v>801</v>
      </c>
      <c r="AC85" s="226" t="s">
        <v>672</v>
      </c>
      <c r="AD85" s="226" t="s">
        <v>1534</v>
      </c>
      <c r="AE85" s="226" t="s">
        <v>655</v>
      </c>
      <c r="AF85" s="227">
        <v>50</v>
      </c>
      <c r="AG85" s="227" t="s">
        <v>727</v>
      </c>
      <c r="AH85" s="226" t="s">
        <v>726</v>
      </c>
      <c r="AI85" s="227">
        <v>90</v>
      </c>
      <c r="AJ85" s="226"/>
      <c r="AK85" s="226"/>
      <c r="AL85" s="226"/>
      <c r="AM85" s="226"/>
      <c r="AN85" s="226"/>
      <c r="AO85" s="226"/>
      <c r="AP85" s="226"/>
      <c r="AQ85" s="226"/>
      <c r="AR85" s="226"/>
      <c r="AS85" s="226"/>
      <c r="AT85" s="226"/>
      <c r="AU85" s="226"/>
      <c r="AV85" s="226"/>
      <c r="AW85" s="226"/>
      <c r="AX85" s="226"/>
    </row>
    <row r="86" spans="1:50" s="47" customFormat="1" ht="128.25" customHeight="1" x14ac:dyDescent="0.2">
      <c r="A86" s="245">
        <v>381</v>
      </c>
      <c r="B86" s="246" t="s">
        <v>649</v>
      </c>
      <c r="C86" s="247"/>
      <c r="D86" s="243"/>
      <c r="E86" s="248" t="s">
        <v>1403</v>
      </c>
      <c r="F86" s="247"/>
      <c r="G86" s="292" t="s">
        <v>800</v>
      </c>
      <c r="H86" s="249">
        <v>2020</v>
      </c>
      <c r="I86" s="250" t="s">
        <v>799</v>
      </c>
      <c r="J86" s="251">
        <v>41723.43</v>
      </c>
      <c r="K86" s="250" t="s">
        <v>792</v>
      </c>
      <c r="L86" s="250" t="s">
        <v>798</v>
      </c>
      <c r="M86" s="250" t="s">
        <v>797</v>
      </c>
      <c r="N86" s="250" t="s">
        <v>796</v>
      </c>
      <c r="O86" s="250" t="s">
        <v>795</v>
      </c>
      <c r="P86" s="250" t="s">
        <v>1525</v>
      </c>
      <c r="Q86" s="249" t="s">
        <v>1526</v>
      </c>
      <c r="R86" s="249">
        <v>8284.44</v>
      </c>
      <c r="S86" s="249" t="s">
        <v>1527</v>
      </c>
      <c r="T86" s="249" t="s">
        <v>1528</v>
      </c>
      <c r="U86" s="249"/>
      <c r="V86" s="249"/>
      <c r="W86" s="269">
        <v>71.650000000000006</v>
      </c>
      <c r="X86" s="252" t="s">
        <v>1529</v>
      </c>
      <c r="Y86" s="249"/>
      <c r="Z86" s="249"/>
      <c r="AA86" s="249"/>
      <c r="AB86" s="249"/>
      <c r="AC86" s="249"/>
      <c r="AD86" s="249"/>
      <c r="AE86" s="253" t="s">
        <v>655</v>
      </c>
      <c r="AF86" s="254"/>
      <c r="AG86" s="255"/>
      <c r="AH86" s="250"/>
      <c r="AI86" s="253"/>
      <c r="AJ86" s="255"/>
      <c r="AK86" s="249"/>
      <c r="AL86" s="253"/>
      <c r="AM86" s="255"/>
      <c r="AN86" s="249"/>
      <c r="AO86" s="253"/>
      <c r="AP86" s="255"/>
      <c r="AQ86" s="249"/>
      <c r="AR86" s="253"/>
      <c r="AS86" s="256"/>
      <c r="AT86" s="256"/>
      <c r="AU86" s="256"/>
      <c r="AV86" s="256"/>
      <c r="AW86" s="256"/>
      <c r="AX86" s="256"/>
    </row>
    <row r="87" spans="1:50" s="47" customFormat="1" ht="128.25" customHeight="1" x14ac:dyDescent="0.25">
      <c r="A87" s="245">
        <v>381</v>
      </c>
      <c r="B87" s="246" t="s">
        <v>649</v>
      </c>
      <c r="C87" s="247"/>
      <c r="D87" s="243"/>
      <c r="E87" s="248" t="s">
        <v>1403</v>
      </c>
      <c r="F87" s="247"/>
      <c r="G87" s="292" t="s">
        <v>794</v>
      </c>
      <c r="H87" s="247">
        <v>2020</v>
      </c>
      <c r="I87" s="248" t="s">
        <v>793</v>
      </c>
      <c r="J87" s="257">
        <v>24396.17</v>
      </c>
      <c r="K87" s="250" t="s">
        <v>792</v>
      </c>
      <c r="L87" s="248" t="s">
        <v>791</v>
      </c>
      <c r="M87" s="248" t="s">
        <v>790</v>
      </c>
      <c r="N87" s="248" t="s">
        <v>789</v>
      </c>
      <c r="O87" s="248" t="s">
        <v>788</v>
      </c>
      <c r="P87" s="248" t="s">
        <v>1465</v>
      </c>
      <c r="Q87" s="247" t="s">
        <v>1530</v>
      </c>
      <c r="R87" s="247">
        <v>4844</v>
      </c>
      <c r="S87" s="247" t="s">
        <v>1531</v>
      </c>
      <c r="T87" s="247" t="s">
        <v>1532</v>
      </c>
      <c r="U87" s="247"/>
      <c r="V87" s="247"/>
      <c r="W87" s="270">
        <v>71.650000000000006</v>
      </c>
      <c r="X87" s="247" t="s">
        <v>1529</v>
      </c>
      <c r="Y87" s="247"/>
      <c r="Z87" s="247"/>
      <c r="AA87" s="247"/>
      <c r="AB87" s="247"/>
      <c r="AC87" s="247"/>
      <c r="AD87" s="247"/>
      <c r="AE87" s="253" t="s">
        <v>655</v>
      </c>
      <c r="AF87" s="247"/>
      <c r="AG87" s="247"/>
      <c r="AH87" s="247"/>
      <c r="AI87" s="247"/>
      <c r="AJ87" s="247"/>
      <c r="AK87" s="247"/>
      <c r="AL87" s="247"/>
      <c r="AM87" s="247"/>
      <c r="AN87" s="247"/>
      <c r="AO87" s="247"/>
      <c r="AP87" s="247"/>
      <c r="AQ87" s="247"/>
      <c r="AR87" s="247"/>
      <c r="AS87" s="247"/>
      <c r="AT87" s="247"/>
      <c r="AU87" s="247"/>
      <c r="AV87" s="247"/>
      <c r="AW87" s="247"/>
      <c r="AX87" s="247"/>
    </row>
    <row r="88" spans="1:50" s="47" customFormat="1" ht="128.25" customHeight="1" x14ac:dyDescent="0.25">
      <c r="A88" s="46">
        <v>381</v>
      </c>
      <c r="B88" s="36" t="s">
        <v>649</v>
      </c>
      <c r="C88" s="36"/>
      <c r="D88" s="46" t="s">
        <v>787</v>
      </c>
      <c r="E88" s="46" t="s">
        <v>786</v>
      </c>
      <c r="F88" s="36">
        <v>18326</v>
      </c>
      <c r="G88" s="45" t="s">
        <v>785</v>
      </c>
      <c r="H88" s="36">
        <v>2021</v>
      </c>
      <c r="I88" s="45" t="s">
        <v>784</v>
      </c>
      <c r="J88" s="42">
        <v>77032.02</v>
      </c>
      <c r="K88" s="36" t="s">
        <v>672</v>
      </c>
      <c r="L88" s="36" t="s">
        <v>783</v>
      </c>
      <c r="M88" s="36" t="s">
        <v>782</v>
      </c>
      <c r="N88" s="45" t="s">
        <v>781</v>
      </c>
      <c r="O88" s="45" t="s">
        <v>780</v>
      </c>
      <c r="P88" s="36" t="s">
        <v>1467</v>
      </c>
      <c r="Q88" s="41" t="s">
        <v>779</v>
      </c>
      <c r="R88" s="216">
        <v>25514.639999999999</v>
      </c>
      <c r="S88" s="312" t="s">
        <v>659</v>
      </c>
      <c r="T88" s="312" t="s">
        <v>659</v>
      </c>
      <c r="U88" s="313" t="s">
        <v>659</v>
      </c>
      <c r="V88" s="226"/>
      <c r="W88" s="267">
        <v>58.33</v>
      </c>
      <c r="X88" s="242" t="s">
        <v>778</v>
      </c>
      <c r="Y88" s="45">
        <v>3</v>
      </c>
      <c r="Z88" s="45">
        <v>4</v>
      </c>
      <c r="AA88" s="45">
        <v>7</v>
      </c>
      <c r="AB88" s="41">
        <v>4</v>
      </c>
      <c r="AC88" s="226" t="s">
        <v>672</v>
      </c>
      <c r="AD88" s="312" t="s">
        <v>656</v>
      </c>
      <c r="AE88" s="312" t="s">
        <v>655</v>
      </c>
      <c r="AF88" s="227">
        <v>50</v>
      </c>
      <c r="AG88" s="55" t="s">
        <v>670</v>
      </c>
      <c r="AH88" s="55" t="s">
        <v>670</v>
      </c>
      <c r="AI88" s="227">
        <v>50</v>
      </c>
      <c r="AJ88" s="36"/>
      <c r="AK88" s="36"/>
      <c r="AL88" s="36"/>
      <c r="AM88" s="36"/>
      <c r="AN88" s="36"/>
      <c r="AO88" s="36"/>
      <c r="AP88" s="36"/>
      <c r="AQ88" s="36"/>
      <c r="AR88" s="36"/>
      <c r="AS88" s="36"/>
      <c r="AT88" s="36"/>
      <c r="AU88" s="36"/>
      <c r="AV88" s="36"/>
      <c r="AW88" s="36"/>
      <c r="AX88" s="36"/>
    </row>
    <row r="89" spans="1:50" s="47" customFormat="1" ht="128.25" customHeight="1" x14ac:dyDescent="0.25">
      <c r="A89" s="314">
        <v>381</v>
      </c>
      <c r="B89" s="312" t="s">
        <v>649</v>
      </c>
      <c r="C89" s="312">
        <v>30</v>
      </c>
      <c r="D89" s="314" t="s">
        <v>667</v>
      </c>
      <c r="E89" s="314" t="s">
        <v>666</v>
      </c>
      <c r="F89" s="312">
        <v>6013</v>
      </c>
      <c r="G89" s="313" t="s">
        <v>777</v>
      </c>
      <c r="H89" s="312">
        <v>2021</v>
      </c>
      <c r="I89" s="313" t="s">
        <v>764</v>
      </c>
      <c r="J89" s="315">
        <v>8515.6</v>
      </c>
      <c r="K89" s="54" t="s">
        <v>672</v>
      </c>
      <c r="L89" s="312" t="s">
        <v>663</v>
      </c>
      <c r="M89" s="312" t="s">
        <v>662</v>
      </c>
      <c r="N89" s="312" t="s">
        <v>776</v>
      </c>
      <c r="O89" s="312" t="s">
        <v>775</v>
      </c>
      <c r="P89" s="226" t="s">
        <v>1468</v>
      </c>
      <c r="Q89" s="312" t="s">
        <v>659</v>
      </c>
      <c r="R89" s="315"/>
      <c r="S89" s="312" t="s">
        <v>774</v>
      </c>
      <c r="T89" s="312" t="s">
        <v>659</v>
      </c>
      <c r="U89" s="313" t="s">
        <v>659</v>
      </c>
      <c r="V89" s="312">
        <v>0</v>
      </c>
      <c r="W89" s="268">
        <v>58.33</v>
      </c>
      <c r="X89" s="53" t="s">
        <v>674</v>
      </c>
      <c r="Y89" s="312">
        <v>4</v>
      </c>
      <c r="Z89" s="312">
        <v>7</v>
      </c>
      <c r="AA89" s="312">
        <v>4</v>
      </c>
      <c r="AB89" s="312">
        <v>17</v>
      </c>
      <c r="AC89" s="312" t="s">
        <v>672</v>
      </c>
      <c r="AD89" s="312" t="s">
        <v>656</v>
      </c>
      <c r="AE89" s="312" t="s">
        <v>655</v>
      </c>
      <c r="AF89" s="314">
        <v>30</v>
      </c>
      <c r="AG89" s="312" t="s">
        <v>654</v>
      </c>
      <c r="AH89" s="312" t="s">
        <v>654</v>
      </c>
      <c r="AI89" s="314">
        <v>30</v>
      </c>
      <c r="AJ89" s="312"/>
      <c r="AK89" s="312"/>
      <c r="AL89" s="312"/>
      <c r="AM89" s="312"/>
      <c r="AN89" s="312"/>
      <c r="AO89" s="312"/>
      <c r="AP89" s="312"/>
      <c r="AQ89" s="312"/>
      <c r="AR89" s="312"/>
      <c r="AS89" s="312"/>
      <c r="AT89" s="312"/>
      <c r="AU89" s="312"/>
      <c r="AV89" s="312"/>
      <c r="AW89" s="312"/>
      <c r="AX89" s="312"/>
    </row>
    <row r="90" spans="1:50" s="47" customFormat="1" ht="128.25" customHeight="1" x14ac:dyDescent="0.25">
      <c r="A90" s="314">
        <v>381</v>
      </c>
      <c r="B90" s="312" t="s">
        <v>649</v>
      </c>
      <c r="C90" s="312">
        <v>30</v>
      </c>
      <c r="D90" s="314" t="s">
        <v>667</v>
      </c>
      <c r="E90" s="314" t="s">
        <v>1484</v>
      </c>
      <c r="F90" s="312">
        <v>6013</v>
      </c>
      <c r="G90" s="313" t="s">
        <v>773</v>
      </c>
      <c r="H90" s="312">
        <v>2021</v>
      </c>
      <c r="I90" s="313" t="s">
        <v>764</v>
      </c>
      <c r="J90" s="315">
        <v>9987.52</v>
      </c>
      <c r="K90" s="312" t="s">
        <v>672</v>
      </c>
      <c r="L90" s="312" t="s">
        <v>1485</v>
      </c>
      <c r="M90" s="312" t="s">
        <v>1486</v>
      </c>
      <c r="N90" s="312" t="s">
        <v>1488</v>
      </c>
      <c r="O90" s="312" t="s">
        <v>772</v>
      </c>
      <c r="P90" s="208" t="s">
        <v>1489</v>
      </c>
      <c r="Q90" s="312" t="s">
        <v>659</v>
      </c>
      <c r="R90" s="315" t="s">
        <v>771</v>
      </c>
      <c r="S90" s="312" t="s">
        <v>659</v>
      </c>
      <c r="T90" s="312" t="s">
        <v>659</v>
      </c>
      <c r="U90" s="313" t="s">
        <v>659</v>
      </c>
      <c r="V90" s="312">
        <v>0</v>
      </c>
      <c r="W90" s="268">
        <v>58.33</v>
      </c>
      <c r="X90" s="53" t="s">
        <v>674</v>
      </c>
      <c r="Y90" s="312">
        <v>1</v>
      </c>
      <c r="Z90" s="312">
        <v>4</v>
      </c>
      <c r="AA90" s="312">
        <v>3</v>
      </c>
      <c r="AB90" s="312">
        <v>17.62</v>
      </c>
      <c r="AC90" s="312" t="s">
        <v>672</v>
      </c>
      <c r="AD90" s="312" t="s">
        <v>656</v>
      </c>
      <c r="AE90" s="312" t="s">
        <v>655</v>
      </c>
      <c r="AF90" s="314">
        <v>80</v>
      </c>
      <c r="AG90" s="312" t="s">
        <v>654</v>
      </c>
      <c r="AH90" s="312" t="s">
        <v>654</v>
      </c>
      <c r="AI90" s="314">
        <v>80</v>
      </c>
      <c r="AJ90" s="312"/>
      <c r="AK90" s="312"/>
      <c r="AL90" s="312"/>
      <c r="AM90" s="312"/>
      <c r="AN90" s="312"/>
      <c r="AO90" s="312"/>
      <c r="AP90" s="312"/>
      <c r="AQ90" s="312"/>
      <c r="AR90" s="312"/>
      <c r="AS90" s="312"/>
      <c r="AT90" s="312"/>
      <c r="AU90" s="312"/>
      <c r="AV90" s="312"/>
      <c r="AW90" s="312"/>
      <c r="AX90" s="312"/>
    </row>
    <row r="91" spans="1:50" s="47" customFormat="1" ht="128.25" customHeight="1" x14ac:dyDescent="0.25">
      <c r="A91" s="314">
        <v>381</v>
      </c>
      <c r="B91" s="312" t="s">
        <v>649</v>
      </c>
      <c r="C91" s="312">
        <v>30</v>
      </c>
      <c r="D91" s="314" t="s">
        <v>667</v>
      </c>
      <c r="E91" s="314" t="s">
        <v>1484</v>
      </c>
      <c r="F91" s="312">
        <v>6013</v>
      </c>
      <c r="G91" s="313" t="s">
        <v>770</v>
      </c>
      <c r="H91" s="312">
        <v>2021</v>
      </c>
      <c r="I91" s="313" t="s">
        <v>764</v>
      </c>
      <c r="J91" s="315">
        <v>14242.17</v>
      </c>
      <c r="K91" s="312" t="s">
        <v>672</v>
      </c>
      <c r="L91" s="312" t="s">
        <v>1485</v>
      </c>
      <c r="M91" s="312" t="s">
        <v>1486</v>
      </c>
      <c r="N91" s="312" t="s">
        <v>769</v>
      </c>
      <c r="O91" s="312" t="s">
        <v>768</v>
      </c>
      <c r="P91" s="316">
        <v>1103460</v>
      </c>
      <c r="Q91" s="312" t="s">
        <v>659</v>
      </c>
      <c r="R91" s="315">
        <v>25514.639999999999</v>
      </c>
      <c r="S91" s="312" t="s">
        <v>659</v>
      </c>
      <c r="T91" s="312" t="s">
        <v>659</v>
      </c>
      <c r="U91" s="313" t="s">
        <v>659</v>
      </c>
      <c r="V91" s="312">
        <v>0</v>
      </c>
      <c r="W91" s="268">
        <v>100</v>
      </c>
      <c r="X91" s="53" t="s">
        <v>674</v>
      </c>
      <c r="Y91" s="312">
        <v>1</v>
      </c>
      <c r="Z91" s="312">
        <v>8</v>
      </c>
      <c r="AA91" s="312">
        <v>1</v>
      </c>
      <c r="AB91" s="312">
        <v>4</v>
      </c>
      <c r="AC91" s="312" t="s">
        <v>672</v>
      </c>
      <c r="AD91" s="312" t="s">
        <v>656</v>
      </c>
      <c r="AE91" s="312" t="s">
        <v>655</v>
      </c>
      <c r="AF91" s="314">
        <v>50</v>
      </c>
      <c r="AG91" s="312" t="s">
        <v>654</v>
      </c>
      <c r="AH91" s="312" t="s">
        <v>654</v>
      </c>
      <c r="AI91" s="314">
        <v>50</v>
      </c>
      <c r="AJ91" s="312"/>
      <c r="AK91" s="312"/>
      <c r="AL91" s="312"/>
      <c r="AM91" s="312"/>
      <c r="AN91" s="312"/>
      <c r="AO91" s="312"/>
      <c r="AP91" s="312"/>
      <c r="AQ91" s="312"/>
      <c r="AR91" s="312"/>
      <c r="AS91" s="312"/>
      <c r="AT91" s="312"/>
      <c r="AU91" s="312"/>
      <c r="AV91" s="312"/>
      <c r="AW91" s="312"/>
      <c r="AX91" s="312"/>
    </row>
    <row r="92" spans="1:50" s="165" customFormat="1" ht="128.25" customHeight="1" x14ac:dyDescent="0.25">
      <c r="A92" s="314">
        <v>381</v>
      </c>
      <c r="B92" s="312" t="s">
        <v>649</v>
      </c>
      <c r="C92" s="312">
        <v>30</v>
      </c>
      <c r="D92" s="314" t="s">
        <v>667</v>
      </c>
      <c r="E92" s="314" t="s">
        <v>1484</v>
      </c>
      <c r="F92" s="312">
        <v>6013</v>
      </c>
      <c r="G92" s="313" t="s">
        <v>767</v>
      </c>
      <c r="H92" s="312">
        <v>2021</v>
      </c>
      <c r="I92" s="313" t="s">
        <v>764</v>
      </c>
      <c r="J92" s="315">
        <v>21543.63</v>
      </c>
      <c r="K92" s="312" t="s">
        <v>672</v>
      </c>
      <c r="L92" s="312" t="s">
        <v>1485</v>
      </c>
      <c r="M92" s="312" t="s">
        <v>1486</v>
      </c>
      <c r="N92" s="312" t="s">
        <v>1394</v>
      </c>
      <c r="O92" s="312" t="s">
        <v>766</v>
      </c>
      <c r="P92" s="208">
        <v>1103735</v>
      </c>
      <c r="Q92" s="312" t="s">
        <v>659</v>
      </c>
      <c r="R92" s="315">
        <v>4277.6400000000003</v>
      </c>
      <c r="S92" s="312" t="s">
        <v>659</v>
      </c>
      <c r="T92" s="312" t="s">
        <v>659</v>
      </c>
      <c r="U92" s="313" t="s">
        <v>659</v>
      </c>
      <c r="V92" s="312">
        <v>0</v>
      </c>
      <c r="W92" s="268">
        <v>56.67</v>
      </c>
      <c r="X92" s="37" t="s">
        <v>674</v>
      </c>
      <c r="Y92" s="312">
        <v>2</v>
      </c>
      <c r="Z92" s="312">
        <v>2</v>
      </c>
      <c r="AA92" s="312">
        <v>2</v>
      </c>
      <c r="AB92" s="312">
        <v>17</v>
      </c>
      <c r="AC92" s="312" t="s">
        <v>672</v>
      </c>
      <c r="AD92" s="312" t="s">
        <v>656</v>
      </c>
      <c r="AE92" s="312" t="s">
        <v>655</v>
      </c>
      <c r="AF92" s="314">
        <v>50</v>
      </c>
      <c r="AG92" s="312" t="s">
        <v>654</v>
      </c>
      <c r="AH92" s="312" t="s">
        <v>654</v>
      </c>
      <c r="AI92" s="314">
        <v>50</v>
      </c>
      <c r="AJ92" s="312"/>
      <c r="AK92" s="312"/>
      <c r="AL92" s="312"/>
      <c r="AM92" s="312"/>
      <c r="AN92" s="312"/>
      <c r="AO92" s="312"/>
      <c r="AP92" s="312"/>
      <c r="AQ92" s="312"/>
      <c r="AR92" s="312"/>
      <c r="AS92" s="312"/>
      <c r="AT92" s="312"/>
      <c r="AU92" s="312"/>
      <c r="AV92" s="312"/>
      <c r="AW92" s="312"/>
      <c r="AX92" s="312"/>
    </row>
    <row r="93" spans="1:50" s="47" customFormat="1" ht="128.25" customHeight="1" x14ac:dyDescent="0.25">
      <c r="A93" s="227">
        <v>381</v>
      </c>
      <c r="B93" s="226" t="s">
        <v>649</v>
      </c>
      <c r="C93" s="226">
        <v>30</v>
      </c>
      <c r="D93" s="227" t="s">
        <v>667</v>
      </c>
      <c r="E93" s="227" t="s">
        <v>666</v>
      </c>
      <c r="F93" s="226">
        <v>6013</v>
      </c>
      <c r="G93" s="223" t="s">
        <v>765</v>
      </c>
      <c r="H93" s="226">
        <v>2021</v>
      </c>
      <c r="I93" s="223" t="s">
        <v>764</v>
      </c>
      <c r="J93" s="216">
        <v>45546.080000000002</v>
      </c>
      <c r="K93" s="226" t="s">
        <v>672</v>
      </c>
      <c r="L93" s="226" t="s">
        <v>663</v>
      </c>
      <c r="M93" s="226" t="s">
        <v>662</v>
      </c>
      <c r="N93" s="226" t="s">
        <v>763</v>
      </c>
      <c r="O93" s="226" t="s">
        <v>762</v>
      </c>
      <c r="P93" s="226" t="s">
        <v>1469</v>
      </c>
      <c r="Q93" s="226" t="s">
        <v>659</v>
      </c>
      <c r="R93" s="216">
        <v>9043.56</v>
      </c>
      <c r="S93" s="226" t="s">
        <v>659</v>
      </c>
      <c r="T93" s="226" t="s">
        <v>659</v>
      </c>
      <c r="U93" s="223" t="s">
        <v>659</v>
      </c>
      <c r="V93" s="226">
        <v>0</v>
      </c>
      <c r="W93" s="267">
        <v>56.67</v>
      </c>
      <c r="X93" s="37" t="s">
        <v>674</v>
      </c>
      <c r="Y93" s="226">
        <v>2</v>
      </c>
      <c r="Z93" s="226">
        <v>5</v>
      </c>
      <c r="AA93" s="226">
        <v>1</v>
      </c>
      <c r="AB93" s="226">
        <v>4</v>
      </c>
      <c r="AC93" s="226" t="s">
        <v>672</v>
      </c>
      <c r="AD93" s="226" t="s">
        <v>656</v>
      </c>
      <c r="AE93" s="226" t="s">
        <v>655</v>
      </c>
      <c r="AF93" s="227">
        <v>80</v>
      </c>
      <c r="AG93" s="226" t="s">
        <v>654</v>
      </c>
      <c r="AH93" s="226" t="s">
        <v>654</v>
      </c>
      <c r="AI93" s="227">
        <v>80</v>
      </c>
      <c r="AJ93" s="226"/>
      <c r="AK93" s="226"/>
      <c r="AL93" s="226"/>
      <c r="AM93" s="226"/>
      <c r="AN93" s="226"/>
      <c r="AO93" s="226"/>
      <c r="AP93" s="226"/>
      <c r="AQ93" s="226"/>
      <c r="AR93" s="226"/>
      <c r="AS93" s="226"/>
      <c r="AT93" s="226"/>
      <c r="AU93" s="226"/>
      <c r="AV93" s="226"/>
      <c r="AW93" s="226"/>
      <c r="AX93" s="226"/>
    </row>
    <row r="94" spans="1:50" s="47" customFormat="1" ht="128.25" customHeight="1" x14ac:dyDescent="0.25">
      <c r="A94" s="227">
        <v>381</v>
      </c>
      <c r="B94" s="226" t="s">
        <v>649</v>
      </c>
      <c r="C94" s="226">
        <v>30</v>
      </c>
      <c r="D94" s="227" t="s">
        <v>667</v>
      </c>
      <c r="E94" s="227" t="s">
        <v>666</v>
      </c>
      <c r="F94" s="226">
        <v>6013</v>
      </c>
      <c r="G94" s="223" t="s">
        <v>739</v>
      </c>
      <c r="H94" s="226">
        <v>2021</v>
      </c>
      <c r="I94" s="223" t="s">
        <v>738</v>
      </c>
      <c r="J94" s="216">
        <v>28988.73</v>
      </c>
      <c r="K94" s="226" t="s">
        <v>693</v>
      </c>
      <c r="L94" s="226" t="s">
        <v>761</v>
      </c>
      <c r="M94" s="226" t="s">
        <v>760</v>
      </c>
      <c r="N94" s="226" t="s">
        <v>759</v>
      </c>
      <c r="O94" s="226" t="s">
        <v>758</v>
      </c>
      <c r="P94" s="227" t="s">
        <v>1470</v>
      </c>
      <c r="Q94" s="226" t="s">
        <v>659</v>
      </c>
      <c r="R94" s="216">
        <v>5755.92</v>
      </c>
      <c r="S94" s="226" t="s">
        <v>659</v>
      </c>
      <c r="T94" s="226" t="s">
        <v>659</v>
      </c>
      <c r="U94" s="223" t="s">
        <v>659</v>
      </c>
      <c r="V94" s="226">
        <v>0</v>
      </c>
      <c r="W94" s="267">
        <v>55</v>
      </c>
      <c r="X94" s="37" t="s">
        <v>674</v>
      </c>
      <c r="Y94" s="226">
        <v>4</v>
      </c>
      <c r="Z94" s="226">
        <v>8</v>
      </c>
      <c r="AA94" s="226">
        <v>2</v>
      </c>
      <c r="AB94" s="226">
        <v>35</v>
      </c>
      <c r="AC94" s="226" t="s">
        <v>693</v>
      </c>
      <c r="AD94" s="226" t="s">
        <v>656</v>
      </c>
      <c r="AE94" s="226" t="s">
        <v>655</v>
      </c>
      <c r="AF94" s="227">
        <v>60</v>
      </c>
      <c r="AG94" s="226" t="s">
        <v>757</v>
      </c>
      <c r="AH94" s="226" t="s">
        <v>670</v>
      </c>
      <c r="AI94" s="227">
        <v>60</v>
      </c>
      <c r="AJ94" s="226"/>
      <c r="AK94" s="226"/>
      <c r="AL94" s="226"/>
      <c r="AM94" s="226"/>
      <c r="AN94" s="226"/>
      <c r="AO94" s="226"/>
      <c r="AP94" s="226"/>
      <c r="AQ94" s="226"/>
      <c r="AR94" s="226"/>
      <c r="AS94" s="226"/>
      <c r="AT94" s="226"/>
      <c r="AU94" s="226"/>
      <c r="AV94" s="226"/>
      <c r="AW94" s="226"/>
      <c r="AX94" s="226"/>
    </row>
    <row r="95" spans="1:50" s="47" customFormat="1" ht="128.25" customHeight="1" x14ac:dyDescent="0.25">
      <c r="A95" s="227">
        <v>381</v>
      </c>
      <c r="B95" s="226" t="s">
        <v>649</v>
      </c>
      <c r="C95" s="226">
        <v>30</v>
      </c>
      <c r="D95" s="227" t="s">
        <v>667</v>
      </c>
      <c r="E95" s="227" t="s">
        <v>666</v>
      </c>
      <c r="F95" s="226">
        <v>6013</v>
      </c>
      <c r="G95" s="223" t="s">
        <v>739</v>
      </c>
      <c r="H95" s="226">
        <v>2021</v>
      </c>
      <c r="I95" s="223" t="s">
        <v>738</v>
      </c>
      <c r="J95" s="216">
        <v>23905.9</v>
      </c>
      <c r="K95" s="226" t="s">
        <v>693</v>
      </c>
      <c r="L95" s="226" t="s">
        <v>663</v>
      </c>
      <c r="M95" s="226" t="s">
        <v>662</v>
      </c>
      <c r="N95" s="226" t="s">
        <v>756</v>
      </c>
      <c r="O95" s="226" t="s">
        <v>755</v>
      </c>
      <c r="P95" s="226" t="s">
        <v>1471</v>
      </c>
      <c r="Q95" s="226" t="s">
        <v>659</v>
      </c>
      <c r="R95" s="216">
        <v>3322.68</v>
      </c>
      <c r="S95" s="226" t="s">
        <v>659</v>
      </c>
      <c r="T95" s="226" t="s">
        <v>659</v>
      </c>
      <c r="U95" s="223" t="s">
        <v>659</v>
      </c>
      <c r="V95" s="226">
        <v>0</v>
      </c>
      <c r="W95" s="267">
        <v>100</v>
      </c>
      <c r="X95" s="53" t="s">
        <v>674</v>
      </c>
      <c r="Y95" s="45">
        <v>4</v>
      </c>
      <c r="Z95" s="45">
        <v>2</v>
      </c>
      <c r="AA95" s="45">
        <v>1</v>
      </c>
      <c r="AB95" s="41">
        <v>35</v>
      </c>
      <c r="AC95" s="226" t="s">
        <v>693</v>
      </c>
      <c r="AD95" s="226" t="s">
        <v>656</v>
      </c>
      <c r="AE95" s="226" t="s">
        <v>655</v>
      </c>
      <c r="AF95" s="227">
        <v>30</v>
      </c>
      <c r="AG95" s="226" t="s">
        <v>654</v>
      </c>
      <c r="AH95" s="226" t="s">
        <v>654</v>
      </c>
      <c r="AI95" s="227">
        <v>30</v>
      </c>
      <c r="AJ95" s="226"/>
      <c r="AK95" s="226"/>
      <c r="AL95" s="226"/>
      <c r="AM95" s="226"/>
      <c r="AN95" s="226"/>
      <c r="AO95" s="226"/>
      <c r="AP95" s="226"/>
      <c r="AQ95" s="226"/>
      <c r="AR95" s="226"/>
      <c r="AS95" s="226"/>
      <c r="AT95" s="226"/>
      <c r="AU95" s="226"/>
      <c r="AV95" s="226"/>
      <c r="AW95" s="226"/>
      <c r="AX95" s="226"/>
    </row>
    <row r="96" spans="1:50" s="48" customFormat="1" ht="128.25" customHeight="1" x14ac:dyDescent="0.25">
      <c r="A96" s="227">
        <v>381</v>
      </c>
      <c r="B96" s="226" t="s">
        <v>649</v>
      </c>
      <c r="C96" s="226">
        <v>30</v>
      </c>
      <c r="D96" s="227" t="s">
        <v>667</v>
      </c>
      <c r="E96" s="227" t="s">
        <v>1392</v>
      </c>
      <c r="F96" s="226">
        <v>6013</v>
      </c>
      <c r="G96" s="223" t="s">
        <v>739</v>
      </c>
      <c r="H96" s="226">
        <v>2021</v>
      </c>
      <c r="I96" s="223"/>
      <c r="J96" s="216">
        <v>71033.13</v>
      </c>
      <c r="K96" s="226" t="s">
        <v>693</v>
      </c>
      <c r="L96" s="226" t="s">
        <v>650</v>
      </c>
      <c r="M96" s="226" t="s">
        <v>651</v>
      </c>
      <c r="N96" s="226" t="s">
        <v>754</v>
      </c>
      <c r="O96" s="226" t="s">
        <v>753</v>
      </c>
      <c r="P96" s="226" t="s">
        <v>1472</v>
      </c>
      <c r="Q96" s="226" t="s">
        <v>659</v>
      </c>
      <c r="R96" s="216">
        <v>14104.2</v>
      </c>
      <c r="S96" s="226" t="s">
        <v>659</v>
      </c>
      <c r="T96" s="226" t="s">
        <v>659</v>
      </c>
      <c r="U96" s="223" t="s">
        <v>659</v>
      </c>
      <c r="V96" s="226">
        <v>0</v>
      </c>
      <c r="W96" s="267">
        <v>48.33</v>
      </c>
      <c r="X96" s="37" t="s">
        <v>752</v>
      </c>
      <c r="Y96" s="226">
        <v>2</v>
      </c>
      <c r="Z96" s="226">
        <v>3</v>
      </c>
      <c r="AA96" s="226">
        <v>3</v>
      </c>
      <c r="AB96" s="226">
        <v>66</v>
      </c>
      <c r="AC96" s="226" t="s">
        <v>693</v>
      </c>
      <c r="AD96" s="226" t="s">
        <v>751</v>
      </c>
      <c r="AE96" s="226" t="s">
        <v>655</v>
      </c>
      <c r="AF96" s="227">
        <v>50</v>
      </c>
      <c r="AG96" s="226" t="s">
        <v>750</v>
      </c>
      <c r="AH96" s="226" t="s">
        <v>750</v>
      </c>
      <c r="AI96" s="227">
        <v>50</v>
      </c>
      <c r="AJ96" s="226"/>
      <c r="AK96" s="226"/>
      <c r="AL96" s="226"/>
      <c r="AM96" s="226"/>
      <c r="AN96" s="226"/>
      <c r="AO96" s="226"/>
      <c r="AP96" s="226"/>
      <c r="AQ96" s="226"/>
      <c r="AR96" s="226"/>
      <c r="AS96" s="226"/>
      <c r="AT96" s="226"/>
      <c r="AU96" s="226"/>
      <c r="AV96" s="226"/>
      <c r="AW96" s="226"/>
      <c r="AX96" s="226"/>
    </row>
    <row r="97" spans="1:51" s="167" customFormat="1" ht="133.5" customHeight="1" x14ac:dyDescent="0.25">
      <c r="A97" s="227">
        <v>381</v>
      </c>
      <c r="B97" s="226" t="s">
        <v>649</v>
      </c>
      <c r="C97" s="226">
        <v>30</v>
      </c>
      <c r="D97" s="227" t="s">
        <v>667</v>
      </c>
      <c r="E97" s="227" t="s">
        <v>909</v>
      </c>
      <c r="F97" s="226">
        <v>6013</v>
      </c>
      <c r="G97" s="223" t="s">
        <v>739</v>
      </c>
      <c r="H97" s="226">
        <v>2021</v>
      </c>
      <c r="I97" s="223" t="s">
        <v>738</v>
      </c>
      <c r="J97" s="216">
        <v>13407.36</v>
      </c>
      <c r="K97" s="226" t="s">
        <v>693</v>
      </c>
      <c r="L97" s="166" t="s">
        <v>749</v>
      </c>
      <c r="M97" s="166" t="s">
        <v>748</v>
      </c>
      <c r="N97" s="312" t="s">
        <v>1393</v>
      </c>
      <c r="O97" s="312" t="s">
        <v>747</v>
      </c>
      <c r="P97" s="208" t="s">
        <v>1473</v>
      </c>
      <c r="Q97" s="312" t="s">
        <v>659</v>
      </c>
      <c r="R97" s="315">
        <v>2662</v>
      </c>
      <c r="S97" s="312" t="s">
        <v>659</v>
      </c>
      <c r="T97" s="312" t="s">
        <v>659</v>
      </c>
      <c r="U97" s="313" t="s">
        <v>659</v>
      </c>
      <c r="V97" s="312">
        <v>0</v>
      </c>
      <c r="W97" s="268">
        <v>43.33</v>
      </c>
      <c r="X97" s="37" t="s">
        <v>746</v>
      </c>
      <c r="Y97" s="312">
        <v>2</v>
      </c>
      <c r="Z97" s="312">
        <v>2</v>
      </c>
      <c r="AA97" s="312">
        <v>2</v>
      </c>
      <c r="AB97" s="312">
        <v>17</v>
      </c>
      <c r="AC97" s="312" t="s">
        <v>693</v>
      </c>
      <c r="AD97" s="312" t="s">
        <v>656</v>
      </c>
      <c r="AE97" s="57" t="s">
        <v>655</v>
      </c>
      <c r="AF97" s="314"/>
      <c r="AG97" s="312" t="s">
        <v>683</v>
      </c>
      <c r="AH97" s="312" t="s">
        <v>745</v>
      </c>
      <c r="AI97" s="314">
        <v>30</v>
      </c>
      <c r="AJ97" s="312"/>
      <c r="AK97" s="312"/>
      <c r="AL97" s="312"/>
      <c r="AM97" s="312"/>
      <c r="AN97" s="312"/>
      <c r="AO97" s="312"/>
      <c r="AP97" s="312"/>
      <c r="AQ97" s="312"/>
      <c r="AR97" s="312"/>
      <c r="AS97" s="312"/>
      <c r="AT97" s="312"/>
      <c r="AU97" s="312"/>
      <c r="AV97" s="312"/>
      <c r="AW97" s="312"/>
      <c r="AX97" s="312"/>
    </row>
    <row r="98" spans="1:51" s="47" customFormat="1" ht="128.25" customHeight="1" x14ac:dyDescent="0.25">
      <c r="A98" s="227">
        <v>381</v>
      </c>
      <c r="B98" s="226" t="s">
        <v>649</v>
      </c>
      <c r="C98" s="226">
        <v>30</v>
      </c>
      <c r="D98" s="227" t="s">
        <v>667</v>
      </c>
      <c r="E98" s="227" t="s">
        <v>666</v>
      </c>
      <c r="F98" s="226">
        <v>6013</v>
      </c>
      <c r="G98" s="223" t="s">
        <v>739</v>
      </c>
      <c r="H98" s="226">
        <v>2021</v>
      </c>
      <c r="I98" s="223" t="s">
        <v>738</v>
      </c>
      <c r="J98" s="216">
        <v>30500</v>
      </c>
      <c r="K98" s="226" t="s">
        <v>693</v>
      </c>
      <c r="L98" s="226" t="s">
        <v>744</v>
      </c>
      <c r="M98" s="226" t="s">
        <v>743</v>
      </c>
      <c r="N98" s="226" t="s">
        <v>742</v>
      </c>
      <c r="O98" s="226" t="s">
        <v>741</v>
      </c>
      <c r="P98" s="226" t="s">
        <v>1474</v>
      </c>
      <c r="Q98" s="226" t="s">
        <v>659</v>
      </c>
      <c r="R98" s="216">
        <v>6056</v>
      </c>
      <c r="S98" s="226" t="s">
        <v>659</v>
      </c>
      <c r="T98" s="226" t="s">
        <v>659</v>
      </c>
      <c r="U98" s="223" t="s">
        <v>659</v>
      </c>
      <c r="V98" s="226">
        <v>0</v>
      </c>
      <c r="W98" s="267">
        <v>41.67</v>
      </c>
      <c r="X98" s="52" t="s">
        <v>658</v>
      </c>
      <c r="Y98" s="226">
        <v>4</v>
      </c>
      <c r="Z98" s="226">
        <v>5</v>
      </c>
      <c r="AA98" s="226">
        <v>5</v>
      </c>
      <c r="AB98" s="226">
        <v>4</v>
      </c>
      <c r="AC98" s="226" t="s">
        <v>693</v>
      </c>
      <c r="AD98" s="226" t="s">
        <v>656</v>
      </c>
      <c r="AE98" s="226" t="s">
        <v>655</v>
      </c>
      <c r="AF98" s="227">
        <v>50</v>
      </c>
      <c r="AG98" s="226" t="s">
        <v>740</v>
      </c>
      <c r="AH98" s="226" t="s">
        <v>740</v>
      </c>
      <c r="AI98" s="227">
        <v>50</v>
      </c>
      <c r="AJ98" s="226"/>
      <c r="AK98" s="226"/>
      <c r="AL98" s="226"/>
      <c r="AM98" s="226"/>
      <c r="AN98" s="226"/>
      <c r="AO98" s="226"/>
      <c r="AP98" s="226"/>
      <c r="AQ98" s="226"/>
      <c r="AR98" s="226"/>
      <c r="AS98" s="226"/>
      <c r="AT98" s="226"/>
      <c r="AU98" s="226"/>
      <c r="AV98" s="226"/>
      <c r="AW98" s="226"/>
      <c r="AX98" s="226"/>
    </row>
    <row r="99" spans="1:51" s="47" customFormat="1" ht="128.25" customHeight="1" x14ac:dyDescent="0.25">
      <c r="A99" s="227">
        <v>381</v>
      </c>
      <c r="B99" s="226" t="s">
        <v>649</v>
      </c>
      <c r="C99" s="226">
        <v>30</v>
      </c>
      <c r="D99" s="227" t="s">
        <v>667</v>
      </c>
      <c r="E99" s="227" t="s">
        <v>666</v>
      </c>
      <c r="F99" s="226">
        <v>6013</v>
      </c>
      <c r="G99" s="223" t="s">
        <v>739</v>
      </c>
      <c r="H99" s="226">
        <v>2021</v>
      </c>
      <c r="I99" s="223" t="s">
        <v>738</v>
      </c>
      <c r="J99" s="216">
        <v>20483.650000000001</v>
      </c>
      <c r="K99" s="226" t="s">
        <v>693</v>
      </c>
      <c r="L99" s="226" t="s">
        <v>663</v>
      </c>
      <c r="M99" s="226" t="s">
        <v>662</v>
      </c>
      <c r="N99" s="226" t="s">
        <v>737</v>
      </c>
      <c r="O99" s="226" t="s">
        <v>736</v>
      </c>
      <c r="P99" s="226" t="s">
        <v>1475</v>
      </c>
      <c r="Q99" s="226" t="s">
        <v>659</v>
      </c>
      <c r="R99" s="216">
        <v>4067</v>
      </c>
      <c r="S99" s="226" t="s">
        <v>659</v>
      </c>
      <c r="T99" s="226" t="s">
        <v>659</v>
      </c>
      <c r="U99" s="223" t="s">
        <v>659</v>
      </c>
      <c r="V99" s="226">
        <v>0</v>
      </c>
      <c r="W99" s="267">
        <v>43.33</v>
      </c>
      <c r="X99" s="52" t="s">
        <v>658</v>
      </c>
      <c r="Y99" s="226">
        <v>6</v>
      </c>
      <c r="Z99" s="226">
        <v>4</v>
      </c>
      <c r="AA99" s="226">
        <v>5</v>
      </c>
      <c r="AB99" s="226">
        <v>8.17</v>
      </c>
      <c r="AC99" s="226" t="s">
        <v>693</v>
      </c>
      <c r="AD99" s="226" t="s">
        <v>656</v>
      </c>
      <c r="AE99" s="226" t="s">
        <v>655</v>
      </c>
      <c r="AF99" s="227">
        <v>100</v>
      </c>
      <c r="AG99" s="226" t="s">
        <v>654</v>
      </c>
      <c r="AH99" s="226" t="s">
        <v>654</v>
      </c>
      <c r="AI99" s="227"/>
      <c r="AJ99" s="226"/>
      <c r="AK99" s="226"/>
      <c r="AL99" s="226"/>
      <c r="AM99" s="226"/>
      <c r="AN99" s="226"/>
      <c r="AO99" s="226"/>
      <c r="AP99" s="226"/>
      <c r="AQ99" s="226"/>
      <c r="AR99" s="226"/>
      <c r="AS99" s="226"/>
      <c r="AT99" s="226"/>
      <c r="AU99" s="226"/>
      <c r="AV99" s="226"/>
      <c r="AW99" s="226"/>
      <c r="AX99" s="226"/>
    </row>
    <row r="100" spans="1:51" s="47" customFormat="1" ht="128.25" customHeight="1" x14ac:dyDescent="0.25">
      <c r="A100" s="227">
        <v>381</v>
      </c>
      <c r="B100" s="226" t="s">
        <v>649</v>
      </c>
      <c r="C100" s="226">
        <v>29</v>
      </c>
      <c r="D100" s="227" t="s">
        <v>727</v>
      </c>
      <c r="E100" s="227" t="s">
        <v>735</v>
      </c>
      <c r="F100" s="226">
        <v>10331</v>
      </c>
      <c r="G100" s="223" t="s">
        <v>734</v>
      </c>
      <c r="H100" s="226">
        <v>2021</v>
      </c>
      <c r="I100" s="223" t="s">
        <v>733</v>
      </c>
      <c r="J100" s="216">
        <v>142681.94</v>
      </c>
      <c r="K100" s="226" t="s">
        <v>693</v>
      </c>
      <c r="L100" s="226" t="s">
        <v>732</v>
      </c>
      <c r="M100" s="226" t="s">
        <v>731</v>
      </c>
      <c r="N100" s="226" t="s">
        <v>730</v>
      </c>
      <c r="O100" s="226" t="s">
        <v>729</v>
      </c>
      <c r="P100" s="226" t="s">
        <v>1476</v>
      </c>
      <c r="Q100" s="226" t="s">
        <v>659</v>
      </c>
      <c r="R100" s="216">
        <v>28330.560000000001</v>
      </c>
      <c r="S100" s="226" t="s">
        <v>659</v>
      </c>
      <c r="T100" s="226" t="s">
        <v>659</v>
      </c>
      <c r="U100" s="223" t="s">
        <v>659</v>
      </c>
      <c r="V100" s="226">
        <v>0</v>
      </c>
      <c r="W100" s="267">
        <v>61.67</v>
      </c>
      <c r="X100" s="51" t="s">
        <v>718</v>
      </c>
      <c r="Y100" s="226">
        <v>2</v>
      </c>
      <c r="Z100" s="226">
        <v>5</v>
      </c>
      <c r="AA100" s="226">
        <v>6</v>
      </c>
      <c r="AB100" s="226">
        <v>17</v>
      </c>
      <c r="AC100" s="226" t="s">
        <v>693</v>
      </c>
      <c r="AD100" s="226" t="s">
        <v>717</v>
      </c>
      <c r="AE100" s="226" t="s">
        <v>728</v>
      </c>
      <c r="AF100" s="227">
        <v>15</v>
      </c>
      <c r="AG100" s="226" t="s">
        <v>727</v>
      </c>
      <c r="AH100" s="226" t="s">
        <v>726</v>
      </c>
      <c r="AI100" s="227">
        <v>100</v>
      </c>
      <c r="AJ100" s="226"/>
      <c r="AK100" s="226"/>
      <c r="AL100" s="226"/>
      <c r="AM100" s="226"/>
      <c r="AN100" s="226"/>
      <c r="AO100" s="226"/>
      <c r="AP100" s="226"/>
      <c r="AQ100" s="226"/>
      <c r="AR100" s="226"/>
      <c r="AS100" s="226"/>
      <c r="AT100" s="226"/>
      <c r="AU100" s="226"/>
      <c r="AV100" s="226"/>
      <c r="AW100" s="226"/>
      <c r="AX100" s="226"/>
    </row>
    <row r="101" spans="1:51" s="47" customFormat="1" ht="128.25" customHeight="1" x14ac:dyDescent="0.25">
      <c r="A101" s="227">
        <v>381</v>
      </c>
      <c r="B101" s="226" t="s">
        <v>649</v>
      </c>
      <c r="C101" s="226"/>
      <c r="D101" s="227" t="s">
        <v>652</v>
      </c>
      <c r="E101" s="227" t="s">
        <v>725</v>
      </c>
      <c r="F101" s="226"/>
      <c r="G101" s="223" t="s">
        <v>724</v>
      </c>
      <c r="H101" s="226">
        <v>2021</v>
      </c>
      <c r="I101" s="223" t="s">
        <v>723</v>
      </c>
      <c r="J101" s="216">
        <v>43160</v>
      </c>
      <c r="K101" s="226" t="s">
        <v>693</v>
      </c>
      <c r="L101" s="226" t="s">
        <v>722</v>
      </c>
      <c r="M101" s="226" t="s">
        <v>721</v>
      </c>
      <c r="N101" s="226" t="s">
        <v>720</v>
      </c>
      <c r="O101" s="226" t="s">
        <v>719</v>
      </c>
      <c r="P101" s="226" t="s">
        <v>1477</v>
      </c>
      <c r="Q101" s="226" t="s">
        <v>659</v>
      </c>
      <c r="R101" s="216">
        <v>8632</v>
      </c>
      <c r="S101" s="226" t="s">
        <v>659</v>
      </c>
      <c r="T101" s="226" t="s">
        <v>659</v>
      </c>
      <c r="U101" s="226" t="s">
        <v>659</v>
      </c>
      <c r="V101" s="226">
        <v>0</v>
      </c>
      <c r="W101" s="267">
        <v>43.33</v>
      </c>
      <c r="X101" s="51" t="s">
        <v>718</v>
      </c>
      <c r="Y101" s="226">
        <v>6</v>
      </c>
      <c r="Z101" s="226">
        <v>3</v>
      </c>
      <c r="AA101" s="226">
        <v>1</v>
      </c>
      <c r="AB101" s="226"/>
      <c r="AC101" s="226" t="s">
        <v>693</v>
      </c>
      <c r="AD101" s="226" t="s">
        <v>717</v>
      </c>
      <c r="AE101" s="226" t="s">
        <v>655</v>
      </c>
      <c r="AF101" s="227" t="s">
        <v>714</v>
      </c>
      <c r="AG101" s="226" t="s">
        <v>716</v>
      </c>
      <c r="AH101" s="226" t="s">
        <v>715</v>
      </c>
      <c r="AI101" s="227" t="s">
        <v>714</v>
      </c>
      <c r="AJ101" s="226"/>
      <c r="AK101" s="226"/>
      <c r="AL101" s="226"/>
      <c r="AM101" s="226"/>
      <c r="AN101" s="226"/>
      <c r="AO101" s="226"/>
      <c r="AP101" s="226"/>
      <c r="AQ101" s="226"/>
      <c r="AR101" s="226"/>
      <c r="AS101" s="226"/>
      <c r="AT101" s="226"/>
      <c r="AU101" s="226"/>
      <c r="AV101" s="226"/>
      <c r="AW101" s="226"/>
      <c r="AX101" s="226"/>
    </row>
    <row r="102" spans="1:51" s="48" customFormat="1" ht="128.25" customHeight="1" x14ac:dyDescent="0.25">
      <c r="A102" s="227">
        <v>381</v>
      </c>
      <c r="B102" s="226" t="s">
        <v>649</v>
      </c>
      <c r="C102" s="41">
        <v>32</v>
      </c>
      <c r="D102" s="50" t="s">
        <v>713</v>
      </c>
      <c r="E102" s="227" t="s">
        <v>712</v>
      </c>
      <c r="F102" s="36">
        <v>3702</v>
      </c>
      <c r="G102" s="223" t="s">
        <v>711</v>
      </c>
      <c r="H102" s="226">
        <v>2021</v>
      </c>
      <c r="I102" s="223" t="s">
        <v>710</v>
      </c>
      <c r="J102" s="216">
        <v>59716.9</v>
      </c>
      <c r="K102" s="226" t="s">
        <v>693</v>
      </c>
      <c r="L102" s="226" t="s">
        <v>709</v>
      </c>
      <c r="M102" s="226" t="s">
        <v>708</v>
      </c>
      <c r="N102" s="49" t="s">
        <v>707</v>
      </c>
      <c r="O102" s="49" t="s">
        <v>706</v>
      </c>
      <c r="P102" s="226" t="s">
        <v>1478</v>
      </c>
      <c r="Q102" s="226" t="s">
        <v>705</v>
      </c>
      <c r="R102" s="216">
        <v>3740</v>
      </c>
      <c r="S102" s="226">
        <v>6000</v>
      </c>
      <c r="T102" s="226">
        <v>18000</v>
      </c>
      <c r="U102" s="223">
        <v>27740</v>
      </c>
      <c r="V102" s="223">
        <v>100</v>
      </c>
      <c r="W102" s="317">
        <v>100</v>
      </c>
      <c r="X102" s="223" t="s">
        <v>704</v>
      </c>
      <c r="Y102" s="223" t="s">
        <v>703</v>
      </c>
      <c r="Z102" s="223" t="s">
        <v>702</v>
      </c>
      <c r="AA102" s="223" t="s">
        <v>701</v>
      </c>
      <c r="AB102" s="223" t="s">
        <v>700</v>
      </c>
      <c r="AC102" s="223"/>
      <c r="AD102" s="223" t="s">
        <v>699</v>
      </c>
      <c r="AE102" s="223" t="s">
        <v>655</v>
      </c>
      <c r="AF102" s="227">
        <v>101</v>
      </c>
      <c r="AG102" s="226" t="s">
        <v>698</v>
      </c>
      <c r="AH102" s="226" t="s">
        <v>670</v>
      </c>
      <c r="AI102" s="227">
        <v>100</v>
      </c>
      <c r="AJ102" s="226"/>
      <c r="AK102" s="226"/>
      <c r="AL102" s="226"/>
      <c r="AM102" s="226"/>
      <c r="AN102" s="226"/>
      <c r="AO102" s="226"/>
      <c r="AP102" s="226"/>
      <c r="AQ102" s="226"/>
      <c r="AR102" s="226"/>
      <c r="AS102" s="226"/>
      <c r="AT102" s="226"/>
      <c r="AU102" s="226"/>
      <c r="AV102" s="226"/>
      <c r="AW102" s="226"/>
      <c r="AX102" s="226"/>
    </row>
    <row r="103" spans="1:51" s="47" customFormat="1" ht="128.25" customHeight="1" x14ac:dyDescent="0.25">
      <c r="A103" s="227">
        <v>381</v>
      </c>
      <c r="B103" s="226" t="s">
        <v>649</v>
      </c>
      <c r="C103" s="226">
        <v>1</v>
      </c>
      <c r="D103" s="227" t="s">
        <v>697</v>
      </c>
      <c r="E103" s="227" t="s">
        <v>696</v>
      </c>
      <c r="F103" s="36">
        <v>13310</v>
      </c>
      <c r="G103" s="223" t="s">
        <v>695</v>
      </c>
      <c r="H103" s="226">
        <v>2021</v>
      </c>
      <c r="I103" s="223" t="s">
        <v>694</v>
      </c>
      <c r="J103" s="216">
        <v>25178</v>
      </c>
      <c r="K103" s="226" t="s">
        <v>693</v>
      </c>
      <c r="L103" s="226" t="s">
        <v>692</v>
      </c>
      <c r="M103" s="226" t="s">
        <v>691</v>
      </c>
      <c r="N103" s="226" t="s">
        <v>690</v>
      </c>
      <c r="O103" s="226" t="s">
        <v>689</v>
      </c>
      <c r="P103" s="226" t="s">
        <v>1479</v>
      </c>
      <c r="Q103" s="226" t="s">
        <v>688</v>
      </c>
      <c r="R103" s="216">
        <v>5036</v>
      </c>
      <c r="S103" s="226" t="s">
        <v>687</v>
      </c>
      <c r="T103" s="226" t="s">
        <v>686</v>
      </c>
      <c r="U103" s="223" t="s">
        <v>685</v>
      </c>
      <c r="V103" s="223">
        <v>0</v>
      </c>
      <c r="W103" s="317">
        <v>45</v>
      </c>
      <c r="X103" s="223"/>
      <c r="Y103" s="223">
        <v>4</v>
      </c>
      <c r="Z103" s="223">
        <v>2</v>
      </c>
      <c r="AA103" s="223">
        <v>4</v>
      </c>
      <c r="AB103" s="223">
        <v>10</v>
      </c>
      <c r="AC103" s="223"/>
      <c r="AD103" s="223" t="s">
        <v>684</v>
      </c>
      <c r="AE103" s="223" t="s">
        <v>655</v>
      </c>
      <c r="AF103" s="227"/>
      <c r="AG103" s="226"/>
      <c r="AH103" s="226"/>
      <c r="AI103" s="227"/>
      <c r="AJ103" s="226"/>
      <c r="AK103" s="226"/>
      <c r="AL103" s="226"/>
      <c r="AM103" s="226"/>
      <c r="AN103" s="226"/>
      <c r="AO103" s="226"/>
      <c r="AP103" s="226"/>
      <c r="AQ103" s="226"/>
      <c r="AR103" s="226"/>
      <c r="AS103" s="226"/>
      <c r="AT103" s="226"/>
      <c r="AU103" s="226"/>
      <c r="AV103" s="226"/>
      <c r="AW103" s="226"/>
      <c r="AX103" s="226"/>
    </row>
    <row r="104" spans="1:51" s="318" customFormat="1" ht="128.25" customHeight="1" x14ac:dyDescent="0.25">
      <c r="A104" s="46">
        <v>381</v>
      </c>
      <c r="B104" s="45" t="s">
        <v>649</v>
      </c>
      <c r="C104" s="41"/>
      <c r="D104" s="36" t="s">
        <v>683</v>
      </c>
      <c r="E104" s="36" t="s">
        <v>682</v>
      </c>
      <c r="F104" s="36">
        <v>24288</v>
      </c>
      <c r="G104" s="36" t="s">
        <v>681</v>
      </c>
      <c r="H104" s="36">
        <v>2020</v>
      </c>
      <c r="I104" s="36" t="s">
        <v>680</v>
      </c>
      <c r="J104" s="42">
        <v>100531.9</v>
      </c>
      <c r="K104" s="44" t="s">
        <v>672</v>
      </c>
      <c r="L104" s="36" t="s">
        <v>679</v>
      </c>
      <c r="M104" s="36" t="s">
        <v>678</v>
      </c>
      <c r="N104" s="36" t="s">
        <v>677</v>
      </c>
      <c r="O104" s="36" t="s">
        <v>676</v>
      </c>
      <c r="P104" s="36" t="s">
        <v>1480</v>
      </c>
      <c r="Q104" s="43"/>
      <c r="R104" s="42"/>
      <c r="S104" s="42" t="s">
        <v>675</v>
      </c>
      <c r="T104" s="42" t="s">
        <v>671</v>
      </c>
      <c r="U104" s="42"/>
      <c r="V104" s="40">
        <v>0.3</v>
      </c>
      <c r="W104" s="263">
        <v>71.650000000000006</v>
      </c>
      <c r="X104" s="242" t="s">
        <v>674</v>
      </c>
      <c r="Y104" s="38">
        <v>2</v>
      </c>
      <c r="Z104" s="38">
        <v>2</v>
      </c>
      <c r="AA104" s="38">
        <v>1</v>
      </c>
      <c r="AB104" s="41" t="s">
        <v>673</v>
      </c>
      <c r="AC104" s="41" t="s">
        <v>672</v>
      </c>
      <c r="AD104" s="42" t="s">
        <v>671</v>
      </c>
      <c r="AE104" s="57" t="s">
        <v>655</v>
      </c>
      <c r="AF104" s="40">
        <v>0.3</v>
      </c>
      <c r="AG104" s="38" t="s">
        <v>683</v>
      </c>
      <c r="AH104" s="36" t="s">
        <v>670</v>
      </c>
      <c r="AI104" s="39">
        <v>0.2</v>
      </c>
      <c r="AJ104" s="38" t="s">
        <v>1568</v>
      </c>
      <c r="AK104" s="38" t="s">
        <v>670</v>
      </c>
      <c r="AL104" s="38">
        <v>0.04</v>
      </c>
      <c r="AM104" s="38" t="s">
        <v>1554</v>
      </c>
      <c r="AN104" s="38" t="s">
        <v>1555</v>
      </c>
      <c r="AO104" s="38">
        <v>0.05</v>
      </c>
      <c r="AP104" s="38" t="s">
        <v>1556</v>
      </c>
      <c r="AQ104" s="38" t="s">
        <v>1555</v>
      </c>
      <c r="AR104" s="38">
        <v>0.01</v>
      </c>
      <c r="AS104" s="38"/>
      <c r="AT104" s="38"/>
      <c r="AU104" s="38"/>
      <c r="AV104" s="38"/>
      <c r="AW104" s="38"/>
      <c r="AX104" s="38"/>
    </row>
    <row r="105" spans="1:51" s="125" customFormat="1" ht="204" x14ac:dyDescent="0.2">
      <c r="A105" s="226">
        <v>381</v>
      </c>
      <c r="B105" s="226" t="s">
        <v>649</v>
      </c>
      <c r="C105" s="226">
        <v>58</v>
      </c>
      <c r="D105" s="337" t="s">
        <v>683</v>
      </c>
      <c r="E105" s="226" t="s">
        <v>869</v>
      </c>
      <c r="F105" s="186">
        <v>11711</v>
      </c>
      <c r="G105" s="223" t="s">
        <v>1569</v>
      </c>
      <c r="H105" s="226">
        <v>2022</v>
      </c>
      <c r="I105" s="223" t="s">
        <v>1570</v>
      </c>
      <c r="J105" s="216">
        <v>66892.600000000006</v>
      </c>
      <c r="K105" s="226" t="s">
        <v>693</v>
      </c>
      <c r="L105" s="226" t="s">
        <v>1559</v>
      </c>
      <c r="M105" s="226" t="s">
        <v>1571</v>
      </c>
      <c r="N105" s="187" t="s">
        <v>1572</v>
      </c>
      <c r="O105" s="187" t="s">
        <v>1573</v>
      </c>
      <c r="P105" s="316">
        <v>1103811</v>
      </c>
      <c r="Q105" s="226" t="s">
        <v>1574</v>
      </c>
      <c r="R105" s="216">
        <v>7804.14</v>
      </c>
      <c r="S105" s="226" t="s">
        <v>659</v>
      </c>
      <c r="T105" s="226" t="s">
        <v>659</v>
      </c>
      <c r="U105" s="223" t="s">
        <v>1575</v>
      </c>
      <c r="V105" s="267">
        <v>8.3333333333333329E-2</v>
      </c>
      <c r="W105" s="267">
        <v>12</v>
      </c>
      <c r="X105" s="223" t="s">
        <v>746</v>
      </c>
      <c r="Y105" s="223">
        <v>4</v>
      </c>
      <c r="Z105" s="223">
        <v>6</v>
      </c>
      <c r="AA105" s="223">
        <v>2</v>
      </c>
      <c r="AB105" s="223">
        <v>4</v>
      </c>
      <c r="AC105" s="226" t="s">
        <v>693</v>
      </c>
      <c r="AD105" s="223" t="s">
        <v>1576</v>
      </c>
      <c r="AE105" s="226" t="s">
        <v>728</v>
      </c>
      <c r="AF105" s="226">
        <v>50</v>
      </c>
      <c r="AG105" s="226" t="s">
        <v>1577</v>
      </c>
      <c r="AH105" s="226" t="s">
        <v>882</v>
      </c>
      <c r="AI105" s="226">
        <v>5</v>
      </c>
      <c r="AJ105" s="226" t="s">
        <v>1578</v>
      </c>
      <c r="AK105" s="226" t="s">
        <v>1579</v>
      </c>
      <c r="AL105" s="226">
        <v>25</v>
      </c>
      <c r="AM105" s="226" t="s">
        <v>1580</v>
      </c>
      <c r="AN105" s="226" t="s">
        <v>882</v>
      </c>
      <c r="AO105" s="226">
        <v>10</v>
      </c>
      <c r="AP105" s="226" t="s">
        <v>1581</v>
      </c>
      <c r="AQ105" s="226" t="s">
        <v>1582</v>
      </c>
      <c r="AR105" s="226">
        <v>5</v>
      </c>
      <c r="AS105" s="226" t="s">
        <v>1581</v>
      </c>
      <c r="AT105" s="226" t="s">
        <v>1583</v>
      </c>
      <c r="AU105" s="226">
        <v>5</v>
      </c>
      <c r="AV105" s="226"/>
      <c r="AW105" s="226"/>
      <c r="AX105" s="226"/>
    </row>
    <row r="106" spans="1:51" s="318" customFormat="1" ht="128.25" customHeight="1" x14ac:dyDescent="0.25">
      <c r="A106" s="227">
        <v>381</v>
      </c>
      <c r="B106" s="226" t="s">
        <v>649</v>
      </c>
      <c r="C106" s="226">
        <v>30</v>
      </c>
      <c r="D106" s="227" t="s">
        <v>667</v>
      </c>
      <c r="E106" s="227" t="s">
        <v>666</v>
      </c>
      <c r="F106" s="226">
        <v>6013</v>
      </c>
      <c r="G106" s="223" t="s">
        <v>665</v>
      </c>
      <c r="H106" s="226">
        <v>2022</v>
      </c>
      <c r="I106" s="223" t="s">
        <v>664</v>
      </c>
      <c r="J106" s="216">
        <v>8353.77</v>
      </c>
      <c r="K106" s="226" t="s">
        <v>657</v>
      </c>
      <c r="L106" s="226" t="s">
        <v>663</v>
      </c>
      <c r="M106" s="226" t="s">
        <v>662</v>
      </c>
      <c r="N106" s="226" t="s">
        <v>669</v>
      </c>
      <c r="O106" s="226" t="s">
        <v>668</v>
      </c>
      <c r="P106" s="226" t="s">
        <v>1551</v>
      </c>
      <c r="Q106" s="226" t="s">
        <v>659</v>
      </c>
      <c r="R106" s="216"/>
      <c r="S106" s="226" t="s">
        <v>659</v>
      </c>
      <c r="T106" s="226" t="s">
        <v>659</v>
      </c>
      <c r="U106" s="223" t="s">
        <v>659</v>
      </c>
      <c r="V106" s="226">
        <v>0</v>
      </c>
      <c r="W106" s="267">
        <v>31.71</v>
      </c>
      <c r="X106" s="37" t="s">
        <v>658</v>
      </c>
      <c r="Y106" s="312">
        <v>2</v>
      </c>
      <c r="Z106" s="312">
        <v>2</v>
      </c>
      <c r="AA106" s="312">
        <v>2</v>
      </c>
      <c r="AB106" s="312">
        <v>17</v>
      </c>
      <c r="AC106" s="226" t="s">
        <v>657</v>
      </c>
      <c r="AD106" s="226" t="s">
        <v>656</v>
      </c>
      <c r="AE106" s="226" t="s">
        <v>655</v>
      </c>
      <c r="AF106" s="227">
        <v>80</v>
      </c>
      <c r="AG106" s="226" t="s">
        <v>654</v>
      </c>
      <c r="AH106" s="226" t="s">
        <v>654</v>
      </c>
      <c r="AI106" s="227"/>
      <c r="AJ106" s="226"/>
      <c r="AK106" s="226"/>
      <c r="AL106" s="226"/>
      <c r="AM106" s="226"/>
      <c r="AN106" s="226"/>
      <c r="AO106" s="226"/>
      <c r="AP106" s="226"/>
      <c r="AQ106" s="226"/>
      <c r="AR106" s="226"/>
      <c r="AS106" s="226"/>
      <c r="AT106" s="226"/>
      <c r="AU106" s="226"/>
      <c r="AV106" s="226"/>
      <c r="AW106" s="226"/>
      <c r="AX106" s="226"/>
    </row>
    <row r="107" spans="1:51" s="318" customFormat="1" ht="128.25" customHeight="1" x14ac:dyDescent="0.25">
      <c r="A107" s="227">
        <v>381</v>
      </c>
      <c r="B107" s="226" t="s">
        <v>649</v>
      </c>
      <c r="C107" s="226">
        <v>30</v>
      </c>
      <c r="D107" s="227" t="s">
        <v>667</v>
      </c>
      <c r="E107" s="227" t="s">
        <v>666</v>
      </c>
      <c r="F107" s="226">
        <v>6013</v>
      </c>
      <c r="G107" s="223" t="s">
        <v>665</v>
      </c>
      <c r="H107" s="226">
        <v>2022</v>
      </c>
      <c r="I107" s="223" t="s">
        <v>664</v>
      </c>
      <c r="J107" s="216">
        <v>239107.8</v>
      </c>
      <c r="K107" s="226" t="s">
        <v>657</v>
      </c>
      <c r="L107" s="226" t="s">
        <v>663</v>
      </c>
      <c r="M107" s="226" t="s">
        <v>662</v>
      </c>
      <c r="N107" s="226" t="s">
        <v>661</v>
      </c>
      <c r="O107" s="226" t="s">
        <v>660</v>
      </c>
      <c r="P107" s="336" t="s">
        <v>1552</v>
      </c>
      <c r="Q107" s="226" t="s">
        <v>659</v>
      </c>
      <c r="R107" s="216"/>
      <c r="S107" s="226" t="s">
        <v>659</v>
      </c>
      <c r="T107" s="226" t="s">
        <v>659</v>
      </c>
      <c r="U107" s="223" t="s">
        <v>659</v>
      </c>
      <c r="V107" s="226">
        <v>0</v>
      </c>
      <c r="W107" s="267">
        <v>30.04</v>
      </c>
      <c r="X107" s="37" t="s">
        <v>658</v>
      </c>
      <c r="Y107" s="36">
        <v>3</v>
      </c>
      <c r="Z107" s="36">
        <v>2</v>
      </c>
      <c r="AA107" s="36">
        <v>3</v>
      </c>
      <c r="AB107" s="36">
        <v>35</v>
      </c>
      <c r="AC107" s="226" t="s">
        <v>657</v>
      </c>
      <c r="AD107" s="226" t="s">
        <v>656</v>
      </c>
      <c r="AE107" s="226" t="s">
        <v>655</v>
      </c>
      <c r="AF107" s="227">
        <v>80</v>
      </c>
      <c r="AG107" s="226" t="s">
        <v>654</v>
      </c>
      <c r="AH107" s="226" t="s">
        <v>654</v>
      </c>
      <c r="AI107" s="227"/>
      <c r="AJ107" s="226"/>
      <c r="AK107" s="226"/>
      <c r="AL107" s="226"/>
      <c r="AM107" s="226"/>
      <c r="AN107" s="226"/>
      <c r="AO107" s="226"/>
      <c r="AP107" s="226"/>
      <c r="AQ107" s="226"/>
      <c r="AR107" s="226"/>
      <c r="AS107" s="226"/>
      <c r="AT107" s="226"/>
      <c r="AU107" s="226"/>
      <c r="AV107" s="226"/>
      <c r="AW107" s="226"/>
      <c r="AX107" s="226"/>
    </row>
    <row r="108" spans="1:51" s="239" customFormat="1" ht="163.5" customHeight="1" x14ac:dyDescent="0.2">
      <c r="A108" s="227">
        <v>381</v>
      </c>
      <c r="B108" s="229" t="s">
        <v>649</v>
      </c>
      <c r="C108" s="229"/>
      <c r="D108" s="232" t="s">
        <v>813</v>
      </c>
      <c r="E108" s="232" t="s">
        <v>822</v>
      </c>
      <c r="F108" s="229">
        <v>28351</v>
      </c>
      <c r="G108" s="229" t="s">
        <v>1505</v>
      </c>
      <c r="H108" s="229">
        <v>2022</v>
      </c>
      <c r="I108" s="233" t="s">
        <v>1506</v>
      </c>
      <c r="J108" s="230" t="s">
        <v>1507</v>
      </c>
      <c r="K108" s="229" t="s">
        <v>657</v>
      </c>
      <c r="L108" s="229" t="s">
        <v>819</v>
      </c>
      <c r="M108" s="229" t="s">
        <v>818</v>
      </c>
      <c r="N108" s="229" t="s">
        <v>1508</v>
      </c>
      <c r="O108" s="229" t="s">
        <v>1509</v>
      </c>
      <c r="P108" s="232">
        <v>4426</v>
      </c>
      <c r="Q108" s="230" t="s">
        <v>1543</v>
      </c>
      <c r="R108" s="230"/>
      <c r="S108" s="230" t="s">
        <v>1544</v>
      </c>
      <c r="T108" s="230" t="s">
        <v>1543</v>
      </c>
      <c r="U108" s="230"/>
      <c r="V108" s="234">
        <v>0.15</v>
      </c>
      <c r="W108" s="229">
        <v>0</v>
      </c>
      <c r="X108" s="303" t="s">
        <v>838</v>
      </c>
      <c r="Y108" s="223" t="s">
        <v>703</v>
      </c>
      <c r="Z108" s="223" t="s">
        <v>1510</v>
      </c>
      <c r="AA108" s="223" t="s">
        <v>1511</v>
      </c>
      <c r="AB108" s="223" t="s">
        <v>1333</v>
      </c>
      <c r="AC108" s="235" t="s">
        <v>1512</v>
      </c>
      <c r="AD108" s="236" t="s">
        <v>814</v>
      </c>
      <c r="AE108" s="236" t="s">
        <v>655</v>
      </c>
      <c r="AF108" s="234" t="s">
        <v>1513</v>
      </c>
      <c r="AG108" s="237" t="s">
        <v>813</v>
      </c>
      <c r="AH108" s="238" t="s">
        <v>812</v>
      </c>
      <c r="AI108" s="232">
        <v>21</v>
      </c>
      <c r="AJ108" s="226" t="s">
        <v>1514</v>
      </c>
      <c r="AK108" s="226" t="s">
        <v>809</v>
      </c>
      <c r="AL108" s="232">
        <v>28</v>
      </c>
      <c r="AM108" s="232" t="s">
        <v>911</v>
      </c>
      <c r="AN108" s="226" t="s">
        <v>1515</v>
      </c>
      <c r="AO108" s="226">
        <v>11</v>
      </c>
      <c r="AP108" s="226" t="s">
        <v>1516</v>
      </c>
      <c r="AQ108" s="226" t="s">
        <v>1517</v>
      </c>
      <c r="AR108" s="226">
        <v>6</v>
      </c>
      <c r="AS108" s="226" t="s">
        <v>1518</v>
      </c>
      <c r="AT108" s="226" t="s">
        <v>1519</v>
      </c>
      <c r="AU108" s="226">
        <v>6</v>
      </c>
      <c r="AV108" s="226"/>
      <c r="AW108" s="226"/>
      <c r="AX108" s="226"/>
    </row>
    <row r="109" spans="1:51" ht="119.25" customHeight="1" x14ac:dyDescent="0.2">
      <c r="A109" s="324">
        <v>381</v>
      </c>
      <c r="B109" s="324" t="s">
        <v>1017</v>
      </c>
      <c r="C109" s="153">
        <v>10</v>
      </c>
      <c r="D109" s="154" t="s">
        <v>787</v>
      </c>
      <c r="E109" s="155" t="s">
        <v>857</v>
      </c>
      <c r="F109" s="153">
        <v>26467</v>
      </c>
      <c r="G109" s="160" t="s">
        <v>1357</v>
      </c>
      <c r="H109" s="156">
        <v>2023</v>
      </c>
      <c r="I109" s="156" t="s">
        <v>1358</v>
      </c>
      <c r="J109" s="157">
        <v>41334.11</v>
      </c>
      <c r="K109" s="156" t="s">
        <v>1359</v>
      </c>
      <c r="L109" s="319" t="s">
        <v>1360</v>
      </c>
      <c r="M109" s="319" t="s">
        <v>1361</v>
      </c>
      <c r="N109" s="156" t="s">
        <v>1362</v>
      </c>
      <c r="O109" s="156" t="s">
        <v>1363</v>
      </c>
      <c r="P109" s="206" t="s">
        <v>1466</v>
      </c>
      <c r="Q109" s="158">
        <v>0</v>
      </c>
      <c r="R109" s="156">
        <v>22.5</v>
      </c>
      <c r="S109" s="156">
        <v>0.5</v>
      </c>
      <c r="T109" s="158">
        <v>0</v>
      </c>
      <c r="U109" s="158">
        <v>23</v>
      </c>
      <c r="V109" s="158">
        <v>15</v>
      </c>
      <c r="W109" s="271">
        <v>10</v>
      </c>
      <c r="X109" s="164" t="s">
        <v>778</v>
      </c>
      <c r="Y109" s="156">
        <v>3</v>
      </c>
      <c r="Z109" s="156">
        <v>4</v>
      </c>
      <c r="AA109" s="156">
        <v>3.4</v>
      </c>
      <c r="AB109" s="156">
        <v>47</v>
      </c>
      <c r="AC109" s="156" t="s">
        <v>1364</v>
      </c>
      <c r="AD109" s="158">
        <v>12</v>
      </c>
      <c r="AE109" s="159" t="s">
        <v>655</v>
      </c>
      <c r="AF109" s="325">
        <v>10</v>
      </c>
      <c r="AG109" s="325" t="s">
        <v>787</v>
      </c>
      <c r="AH109" s="325" t="s">
        <v>1365</v>
      </c>
      <c r="AI109" s="159">
        <v>7</v>
      </c>
      <c r="AJ109" s="325" t="s">
        <v>1366</v>
      </c>
      <c r="AK109" s="325" t="s">
        <v>1367</v>
      </c>
      <c r="AL109" s="159">
        <v>3</v>
      </c>
      <c r="AM109" s="325"/>
      <c r="AN109" s="325"/>
      <c r="AO109" s="160"/>
      <c r="AP109" s="161"/>
      <c r="AQ109" s="162"/>
      <c r="AR109" s="163"/>
      <c r="AS109" s="326"/>
      <c r="AT109" s="326"/>
      <c r="AU109" s="326"/>
      <c r="AV109" s="326"/>
      <c r="AW109" s="326"/>
      <c r="AX109" s="326"/>
      <c r="AY109" s="327"/>
    </row>
    <row r="110" spans="1:51" ht="157.5" customHeight="1" x14ac:dyDescent="0.2">
      <c r="A110" s="324">
        <v>381</v>
      </c>
      <c r="B110" s="324" t="s">
        <v>1017</v>
      </c>
      <c r="C110" s="153"/>
      <c r="D110" s="154" t="s">
        <v>836</v>
      </c>
      <c r="E110" s="155" t="s">
        <v>1395</v>
      </c>
      <c r="F110" s="153">
        <v>15355</v>
      </c>
      <c r="G110" s="160" t="s">
        <v>1404</v>
      </c>
      <c r="H110" s="156">
        <v>2023</v>
      </c>
      <c r="I110" s="156" t="s">
        <v>1545</v>
      </c>
      <c r="J110" s="157">
        <v>46606.62</v>
      </c>
      <c r="K110" s="156" t="s">
        <v>1359</v>
      </c>
      <c r="L110" s="319" t="s">
        <v>832</v>
      </c>
      <c r="M110" s="319" t="s">
        <v>831</v>
      </c>
      <c r="N110" s="156" t="s">
        <v>1546</v>
      </c>
      <c r="O110" s="156" t="s">
        <v>1547</v>
      </c>
      <c r="P110" s="206" t="s">
        <v>1405</v>
      </c>
      <c r="Q110" s="158">
        <v>9.5</v>
      </c>
      <c r="R110" s="156">
        <v>3.5</v>
      </c>
      <c r="S110" s="156">
        <v>1</v>
      </c>
      <c r="T110" s="158">
        <v>5</v>
      </c>
      <c r="U110" s="158">
        <v>9.5</v>
      </c>
      <c r="V110" s="158">
        <v>100</v>
      </c>
      <c r="W110" s="156">
        <v>12.5</v>
      </c>
      <c r="X110" s="164" t="s">
        <v>1550</v>
      </c>
      <c r="Y110" s="156">
        <v>6</v>
      </c>
      <c r="Z110" s="156">
        <v>1</v>
      </c>
      <c r="AA110" s="156" t="s">
        <v>826</v>
      </c>
      <c r="AB110" s="156" t="s">
        <v>1548</v>
      </c>
      <c r="AC110" s="156" t="s">
        <v>1359</v>
      </c>
      <c r="AD110" s="158">
        <v>35</v>
      </c>
      <c r="AE110" s="159" t="s">
        <v>1406</v>
      </c>
      <c r="AF110" s="334">
        <v>1</v>
      </c>
      <c r="AG110" s="333" t="s">
        <v>1549</v>
      </c>
      <c r="AH110" s="333"/>
      <c r="AI110" s="159">
        <v>100</v>
      </c>
      <c r="AJ110" s="325"/>
      <c r="AK110" s="325"/>
      <c r="AL110" s="159"/>
      <c r="AM110" s="325"/>
      <c r="AN110" s="325"/>
      <c r="AO110" s="160"/>
      <c r="AP110" s="161"/>
      <c r="AQ110" s="162"/>
      <c r="AR110" s="163"/>
      <c r="AS110" s="326"/>
      <c r="AT110" s="326"/>
      <c r="AU110" s="326"/>
      <c r="AV110" s="326"/>
      <c r="AW110" s="326"/>
      <c r="AX110" s="326"/>
      <c r="AY110" s="327"/>
    </row>
    <row r="111" spans="1:51" s="231" customFormat="1" ht="216.75" customHeight="1" x14ac:dyDescent="0.2">
      <c r="A111" s="227">
        <v>381</v>
      </c>
      <c r="B111" s="226" t="s">
        <v>649</v>
      </c>
      <c r="C111" s="226"/>
      <c r="D111" s="227" t="s">
        <v>787</v>
      </c>
      <c r="E111" s="227" t="s">
        <v>1372</v>
      </c>
      <c r="F111" s="226">
        <v>6013</v>
      </c>
      <c r="G111" s="223" t="s">
        <v>1373</v>
      </c>
      <c r="H111" s="226">
        <v>2022</v>
      </c>
      <c r="I111" s="223" t="s">
        <v>1374</v>
      </c>
      <c r="J111" s="216">
        <v>42194.559999999998</v>
      </c>
      <c r="K111" s="226" t="s">
        <v>1359</v>
      </c>
      <c r="L111" s="226" t="s">
        <v>1375</v>
      </c>
      <c r="M111" s="226" t="s">
        <v>1376</v>
      </c>
      <c r="N111" s="226" t="s">
        <v>1377</v>
      </c>
      <c r="O111" s="226" t="s">
        <v>1378</v>
      </c>
      <c r="P111" s="210" t="s">
        <v>1409</v>
      </c>
      <c r="Q111" s="226">
        <v>6.15</v>
      </c>
      <c r="R111" s="332">
        <v>4.9800000000000004</v>
      </c>
      <c r="S111" s="226">
        <v>1.17</v>
      </c>
      <c r="T111" s="226">
        <v>0</v>
      </c>
      <c r="U111" s="226">
        <v>6.15</v>
      </c>
      <c r="V111" s="213">
        <v>60</v>
      </c>
      <c r="W111" s="272" t="s">
        <v>1535</v>
      </c>
      <c r="X111" s="37" t="s">
        <v>658</v>
      </c>
      <c r="Y111" s="213"/>
      <c r="Z111" s="213"/>
      <c r="AA111" s="213"/>
      <c r="AB111" s="211"/>
      <c r="AC111" s="211" t="s">
        <v>1359</v>
      </c>
      <c r="AD111" s="226">
        <v>6.15</v>
      </c>
      <c r="AE111" s="211" t="s">
        <v>655</v>
      </c>
      <c r="AF111" s="213"/>
      <c r="AG111" s="212" t="s">
        <v>1520</v>
      </c>
      <c r="AH111" s="212" t="s">
        <v>1521</v>
      </c>
      <c r="AI111" s="328"/>
      <c r="AJ111" s="328"/>
      <c r="AK111" s="328"/>
      <c r="AL111" s="328"/>
      <c r="AM111" s="328"/>
      <c r="AN111" s="328"/>
      <c r="AO111" s="328"/>
      <c r="AP111" s="328"/>
      <c r="AQ111" s="328"/>
      <c r="AR111" s="328"/>
      <c r="AS111" s="328"/>
      <c r="AT111" s="328"/>
      <c r="AU111" s="328"/>
      <c r="AV111" s="328"/>
      <c r="AW111" s="328"/>
      <c r="AX111" s="328"/>
    </row>
    <row r="112" spans="1:51" ht="178.5" customHeight="1" x14ac:dyDescent="0.2">
      <c r="A112" s="190">
        <v>381</v>
      </c>
      <c r="B112" s="190" t="s">
        <v>649</v>
      </c>
      <c r="C112" s="189"/>
      <c r="D112" s="191"/>
      <c r="E112" s="189" t="s">
        <v>1392</v>
      </c>
      <c r="F112" s="188">
        <v>11654</v>
      </c>
      <c r="G112" s="291" t="s">
        <v>1396</v>
      </c>
      <c r="H112" s="192">
        <v>2023</v>
      </c>
      <c r="I112" s="192" t="s">
        <v>1397</v>
      </c>
      <c r="J112" s="244">
        <v>205017.22</v>
      </c>
      <c r="K112" s="192" t="s">
        <v>1359</v>
      </c>
      <c r="L112" s="192" t="s">
        <v>650</v>
      </c>
      <c r="M112" s="192" t="s">
        <v>651</v>
      </c>
      <c r="N112" s="192" t="s">
        <v>1503</v>
      </c>
      <c r="O112" s="192" t="s">
        <v>1398</v>
      </c>
      <c r="P112" s="207" t="s">
        <v>1408</v>
      </c>
      <c r="Q112" s="193">
        <v>4</v>
      </c>
      <c r="R112" s="200">
        <v>4.0346000000000002</v>
      </c>
      <c r="S112" s="192">
        <v>0</v>
      </c>
      <c r="T112" s="193">
        <v>0</v>
      </c>
      <c r="U112" s="193">
        <v>4.0346000000000002</v>
      </c>
      <c r="V112" s="193">
        <v>5</v>
      </c>
      <c r="W112" s="273">
        <v>3.33</v>
      </c>
      <c r="X112" s="320" t="s">
        <v>1399</v>
      </c>
      <c r="Y112" s="192">
        <v>2</v>
      </c>
      <c r="Z112" s="192">
        <v>3</v>
      </c>
      <c r="AA112" s="192">
        <v>1</v>
      </c>
      <c r="AB112" s="192">
        <v>66</v>
      </c>
      <c r="AC112" s="192" t="s">
        <v>1359</v>
      </c>
      <c r="AD112" s="193" t="s">
        <v>1504</v>
      </c>
      <c r="AE112" s="194" t="s">
        <v>655</v>
      </c>
      <c r="AF112" s="195">
        <v>50</v>
      </c>
      <c r="AG112" s="199" t="s">
        <v>652</v>
      </c>
      <c r="AH112" s="195" t="s">
        <v>1400</v>
      </c>
      <c r="AI112" s="194">
        <v>20</v>
      </c>
      <c r="AJ112" s="195" t="s">
        <v>653</v>
      </c>
      <c r="AK112" s="195" t="s">
        <v>670</v>
      </c>
      <c r="AL112" s="194">
        <v>80</v>
      </c>
      <c r="AM112" s="195" t="s">
        <v>1401</v>
      </c>
      <c r="AN112" s="195" t="s">
        <v>1402</v>
      </c>
      <c r="AO112" s="196">
        <v>0</v>
      </c>
      <c r="AP112" s="161"/>
      <c r="AQ112" s="193"/>
      <c r="AR112" s="194"/>
      <c r="AS112" s="197"/>
      <c r="AT112" s="197"/>
      <c r="AU112" s="197"/>
      <c r="AV112" s="197"/>
      <c r="AW112" s="197"/>
      <c r="AX112" s="197"/>
      <c r="AY112" s="198"/>
    </row>
    <row r="113" spans="1:50" ht="114.75" x14ac:dyDescent="0.2">
      <c r="A113" s="227">
        <v>381</v>
      </c>
      <c r="B113" s="226" t="s">
        <v>649</v>
      </c>
      <c r="C113" s="226">
        <v>29</v>
      </c>
      <c r="D113" s="227" t="s">
        <v>727</v>
      </c>
      <c r="E113" s="226" t="s">
        <v>735</v>
      </c>
      <c r="F113" s="226">
        <v>10331</v>
      </c>
      <c r="G113" s="321" t="s">
        <v>1494</v>
      </c>
      <c r="H113" s="226">
        <v>2023</v>
      </c>
      <c r="I113" s="223" t="s">
        <v>1495</v>
      </c>
      <c r="J113" s="216">
        <v>198107.8</v>
      </c>
      <c r="K113" s="226" t="s">
        <v>1359</v>
      </c>
      <c r="L113" s="226" t="s">
        <v>1496</v>
      </c>
      <c r="M113" s="226" t="s">
        <v>1497</v>
      </c>
      <c r="N113" s="226" t="s">
        <v>1498</v>
      </c>
      <c r="O113" s="226" t="s">
        <v>1499</v>
      </c>
      <c r="P113" s="210" t="s">
        <v>1407</v>
      </c>
      <c r="Q113" s="226">
        <v>30.68</v>
      </c>
      <c r="R113" s="329">
        <v>0</v>
      </c>
      <c r="S113" s="226">
        <v>5.68</v>
      </c>
      <c r="T113" s="226">
        <v>25</v>
      </c>
      <c r="U113" s="226">
        <v>30.68</v>
      </c>
      <c r="V113" s="213">
        <v>0</v>
      </c>
      <c r="W113" s="330">
        <v>6.67</v>
      </c>
      <c r="X113" s="182" t="s">
        <v>658</v>
      </c>
      <c r="Y113" s="183">
        <v>4</v>
      </c>
      <c r="Z113" s="183">
        <v>6</v>
      </c>
      <c r="AA113" s="183">
        <v>3</v>
      </c>
      <c r="AB113" s="184">
        <v>35</v>
      </c>
      <c r="AC113" s="211" t="s">
        <v>1359</v>
      </c>
      <c r="AD113" s="226">
        <v>25</v>
      </c>
      <c r="AE113" s="226" t="s">
        <v>655</v>
      </c>
      <c r="AF113" s="213">
        <v>40</v>
      </c>
      <c r="AG113" s="212" t="s">
        <v>1500</v>
      </c>
      <c r="AH113" s="212" t="s">
        <v>1500</v>
      </c>
      <c r="AI113" s="328"/>
      <c r="AJ113" s="328"/>
      <c r="AK113" s="328"/>
      <c r="AL113" s="328"/>
      <c r="AM113" s="328"/>
      <c r="AN113" s="328"/>
      <c r="AO113" s="328"/>
      <c r="AP113" s="328"/>
      <c r="AQ113" s="328"/>
      <c r="AR113" s="328"/>
      <c r="AS113" s="328"/>
      <c r="AT113" s="328"/>
      <c r="AU113" s="328"/>
      <c r="AV113" s="328"/>
      <c r="AW113" s="328"/>
      <c r="AX113" s="328"/>
    </row>
    <row r="114" spans="1:50" s="165" customFormat="1" ht="128.25" customHeight="1" x14ac:dyDescent="0.25">
      <c r="A114" s="227">
        <v>381</v>
      </c>
      <c r="B114" s="226" t="s">
        <v>649</v>
      </c>
      <c r="C114" s="226">
        <v>30</v>
      </c>
      <c r="D114" s="227" t="s">
        <v>667</v>
      </c>
      <c r="E114" s="227" t="s">
        <v>1383</v>
      </c>
      <c r="F114" s="226">
        <v>22459</v>
      </c>
      <c r="G114" s="223" t="s">
        <v>1384</v>
      </c>
      <c r="H114" s="226">
        <v>2023</v>
      </c>
      <c r="I114" s="223" t="s">
        <v>664</v>
      </c>
      <c r="J114" s="216">
        <v>11479.08</v>
      </c>
      <c r="K114" s="226" t="s">
        <v>1359</v>
      </c>
      <c r="L114" s="226" t="s">
        <v>663</v>
      </c>
      <c r="M114" s="226" t="s">
        <v>662</v>
      </c>
      <c r="N114" s="226" t="s">
        <v>1385</v>
      </c>
      <c r="O114" s="226" t="s">
        <v>1386</v>
      </c>
      <c r="P114" s="226" t="s">
        <v>1410</v>
      </c>
      <c r="Q114" s="226" t="s">
        <v>1536</v>
      </c>
      <c r="R114" s="216">
        <v>0.11</v>
      </c>
      <c r="S114" s="226">
        <v>0.68</v>
      </c>
      <c r="T114" s="226" t="s">
        <v>1523</v>
      </c>
      <c r="U114" s="223" t="s">
        <v>1537</v>
      </c>
      <c r="V114" s="226">
        <v>0</v>
      </c>
      <c r="W114" s="267">
        <v>0</v>
      </c>
      <c r="X114" s="53" t="s">
        <v>674</v>
      </c>
      <c r="Y114" s="312">
        <v>2</v>
      </c>
      <c r="Z114" s="312">
        <v>2</v>
      </c>
      <c r="AA114" s="312">
        <v>2</v>
      </c>
      <c r="AB114" s="312">
        <v>17</v>
      </c>
      <c r="AC114" s="226" t="s">
        <v>1359</v>
      </c>
      <c r="AD114" s="226" t="s">
        <v>656</v>
      </c>
      <c r="AE114" s="226" t="s">
        <v>655</v>
      </c>
      <c r="AF114" s="227">
        <v>80</v>
      </c>
      <c r="AG114" s="226" t="s">
        <v>654</v>
      </c>
      <c r="AH114" s="226" t="s">
        <v>654</v>
      </c>
      <c r="AI114" s="227"/>
      <c r="AJ114" s="226"/>
      <c r="AK114" s="226"/>
      <c r="AL114" s="226"/>
      <c r="AM114" s="226"/>
      <c r="AN114" s="226"/>
      <c r="AO114" s="226"/>
      <c r="AP114" s="226"/>
      <c r="AQ114" s="226"/>
      <c r="AR114" s="226"/>
      <c r="AS114" s="226"/>
      <c r="AT114" s="226"/>
      <c r="AU114" s="226"/>
      <c r="AV114" s="226"/>
      <c r="AW114" s="226"/>
      <c r="AX114" s="226"/>
    </row>
    <row r="115" spans="1:50" s="165" customFormat="1" ht="128.25" customHeight="1" x14ac:dyDescent="0.2">
      <c r="A115" s="227">
        <v>381</v>
      </c>
      <c r="B115" s="226" t="s">
        <v>649</v>
      </c>
      <c r="C115" s="226">
        <v>30</v>
      </c>
      <c r="D115" s="227" t="s">
        <v>667</v>
      </c>
      <c r="E115" s="227" t="s">
        <v>1383</v>
      </c>
      <c r="F115" s="226">
        <v>22459</v>
      </c>
      <c r="G115" s="223" t="s">
        <v>1384</v>
      </c>
      <c r="H115" s="226">
        <v>2023</v>
      </c>
      <c r="I115" s="223" t="s">
        <v>664</v>
      </c>
      <c r="J115" s="216">
        <v>57160.08</v>
      </c>
      <c r="K115" s="226" t="s">
        <v>1359</v>
      </c>
      <c r="L115" s="226" t="s">
        <v>663</v>
      </c>
      <c r="M115" s="226" t="s">
        <v>662</v>
      </c>
      <c r="N115" s="166" t="s">
        <v>1387</v>
      </c>
      <c r="O115" s="166" t="s">
        <v>1388</v>
      </c>
      <c r="P115" s="209" t="s">
        <v>1411</v>
      </c>
      <c r="Q115" s="226" t="s">
        <v>1538</v>
      </c>
      <c r="R115" s="322" t="s">
        <v>1539</v>
      </c>
      <c r="S115" s="226" t="s">
        <v>1540</v>
      </c>
      <c r="T115" s="226" t="s">
        <v>1523</v>
      </c>
      <c r="U115" s="223" t="s">
        <v>1541</v>
      </c>
      <c r="V115" s="226">
        <v>0</v>
      </c>
      <c r="W115" s="267">
        <v>8.33</v>
      </c>
      <c r="X115" s="53" t="s">
        <v>674</v>
      </c>
      <c r="Y115" s="166">
        <f t="shared" ref="Y115:AB115" si="0">Y84</f>
        <v>4</v>
      </c>
      <c r="Z115" s="166">
        <f t="shared" si="0"/>
        <v>5</v>
      </c>
      <c r="AA115" s="166">
        <f t="shared" si="0"/>
        <v>5</v>
      </c>
      <c r="AB115" s="166">
        <f t="shared" si="0"/>
        <v>10</v>
      </c>
      <c r="AC115" s="226" t="s">
        <v>1359</v>
      </c>
      <c r="AD115" s="226" t="s">
        <v>656</v>
      </c>
      <c r="AE115" s="226" t="s">
        <v>655</v>
      </c>
      <c r="AF115" s="227">
        <v>80</v>
      </c>
      <c r="AG115" s="226" t="s">
        <v>654</v>
      </c>
      <c r="AH115" s="226" t="s">
        <v>654</v>
      </c>
      <c r="AI115" s="227"/>
      <c r="AJ115" s="226"/>
      <c r="AK115" s="226"/>
      <c r="AL115" s="226"/>
      <c r="AM115" s="226"/>
      <c r="AN115" s="226"/>
      <c r="AO115" s="226"/>
      <c r="AP115" s="226"/>
      <c r="AQ115" s="226"/>
      <c r="AR115" s="226"/>
      <c r="AS115" s="226"/>
      <c r="AT115" s="226"/>
      <c r="AU115" s="226"/>
      <c r="AV115" s="226"/>
      <c r="AW115" s="226"/>
      <c r="AX115" s="226"/>
    </row>
    <row r="116" spans="1:50" s="165" customFormat="1" ht="128.25" customHeight="1" x14ac:dyDescent="0.25">
      <c r="A116" s="227">
        <v>381</v>
      </c>
      <c r="B116" s="226" t="s">
        <v>649</v>
      </c>
      <c r="C116" s="226">
        <v>30</v>
      </c>
      <c r="D116" s="227" t="s">
        <v>667</v>
      </c>
      <c r="E116" s="227" t="s">
        <v>666</v>
      </c>
      <c r="F116" s="226">
        <v>6013</v>
      </c>
      <c r="G116" s="223" t="s">
        <v>1389</v>
      </c>
      <c r="H116" s="226">
        <v>2023</v>
      </c>
      <c r="I116" s="323" t="s">
        <v>1542</v>
      </c>
      <c r="J116" s="216">
        <v>122464.56999999999</v>
      </c>
      <c r="K116" s="226" t="s">
        <v>1359</v>
      </c>
      <c r="L116" s="226" t="s">
        <v>663</v>
      </c>
      <c r="M116" s="226" t="s">
        <v>662</v>
      </c>
      <c r="N116" s="223" t="s">
        <v>1390</v>
      </c>
      <c r="O116" s="223" t="s">
        <v>1391</v>
      </c>
      <c r="P116" s="241">
        <v>290111005806</v>
      </c>
      <c r="Q116" s="226" t="s">
        <v>1522</v>
      </c>
      <c r="R116" s="331">
        <v>14.43</v>
      </c>
      <c r="S116" s="226">
        <v>7.28</v>
      </c>
      <c r="T116" s="226" t="s">
        <v>1523</v>
      </c>
      <c r="U116" s="223" t="s">
        <v>1524</v>
      </c>
      <c r="V116" s="226">
        <v>0</v>
      </c>
      <c r="W116" s="267">
        <v>0</v>
      </c>
      <c r="X116" s="53" t="s">
        <v>674</v>
      </c>
      <c r="Y116" s="166">
        <v>4</v>
      </c>
      <c r="Z116" s="166">
        <v>5</v>
      </c>
      <c r="AA116" s="166">
        <v>5</v>
      </c>
      <c r="AB116" s="166">
        <v>10</v>
      </c>
      <c r="AC116" s="226" t="s">
        <v>1359</v>
      </c>
      <c r="AD116" s="226" t="s">
        <v>656</v>
      </c>
      <c r="AE116" s="226" t="s">
        <v>655</v>
      </c>
      <c r="AF116" s="227">
        <v>80</v>
      </c>
      <c r="AG116" s="226" t="s">
        <v>654</v>
      </c>
      <c r="AH116" s="226" t="s">
        <v>654</v>
      </c>
      <c r="AI116" s="227"/>
      <c r="AJ116" s="226"/>
      <c r="AK116" s="226"/>
      <c r="AL116" s="226"/>
      <c r="AM116" s="226"/>
      <c r="AN116" s="226"/>
      <c r="AO116" s="226"/>
      <c r="AP116" s="226"/>
      <c r="AQ116" s="226"/>
      <c r="AR116" s="226"/>
      <c r="AS116" s="226"/>
      <c r="AT116" s="226"/>
      <c r="AU116" s="226"/>
      <c r="AV116" s="226"/>
      <c r="AW116" s="226"/>
      <c r="AX116" s="226"/>
    </row>
    <row r="117" spans="1:50" ht="139.5" customHeight="1" x14ac:dyDescent="0.2">
      <c r="A117" s="227">
        <v>381</v>
      </c>
      <c r="B117" s="226" t="s">
        <v>649</v>
      </c>
      <c r="C117" s="226">
        <v>32</v>
      </c>
      <c r="D117" s="185" t="s">
        <v>713</v>
      </c>
      <c r="E117" s="227" t="s">
        <v>712</v>
      </c>
      <c r="F117" s="186">
        <v>3702</v>
      </c>
      <c r="G117" s="223" t="s">
        <v>1379</v>
      </c>
      <c r="H117" s="226">
        <v>2023</v>
      </c>
      <c r="I117" s="223" t="s">
        <v>1380</v>
      </c>
      <c r="J117" s="216">
        <v>1176517.07</v>
      </c>
      <c r="K117" s="226" t="s">
        <v>1359</v>
      </c>
      <c r="L117" s="226" t="s">
        <v>709</v>
      </c>
      <c r="M117" s="226" t="s">
        <v>708</v>
      </c>
      <c r="N117" s="187" t="s">
        <v>1381</v>
      </c>
      <c r="O117" s="187" t="s">
        <v>1382</v>
      </c>
      <c r="P117" s="241">
        <v>290114006446</v>
      </c>
      <c r="Q117" s="226" t="s">
        <v>705</v>
      </c>
      <c r="R117" s="216"/>
      <c r="S117" s="226" t="s">
        <v>659</v>
      </c>
      <c r="T117" s="226" t="s">
        <v>659</v>
      </c>
      <c r="U117" s="223" t="s">
        <v>659</v>
      </c>
      <c r="V117" s="226">
        <v>0</v>
      </c>
      <c r="W117" s="267">
        <v>0</v>
      </c>
      <c r="X117" s="223" t="s">
        <v>704</v>
      </c>
      <c r="Y117" s="223" t="s">
        <v>703</v>
      </c>
      <c r="Z117" s="223" t="s">
        <v>702</v>
      </c>
      <c r="AA117" s="223" t="s">
        <v>701</v>
      </c>
      <c r="AB117" s="223" t="s">
        <v>700</v>
      </c>
      <c r="AC117" s="226" t="s">
        <v>1359</v>
      </c>
      <c r="AD117" s="223" t="s">
        <v>699</v>
      </c>
      <c r="AE117" s="226" t="s">
        <v>655</v>
      </c>
      <c r="AF117" s="227"/>
      <c r="AG117" s="226"/>
      <c r="AH117" s="226"/>
      <c r="AI117" s="227"/>
      <c r="AJ117" s="226"/>
      <c r="AK117" s="226"/>
      <c r="AL117" s="226"/>
      <c r="AM117" s="226"/>
      <c r="AN117" s="226"/>
      <c r="AO117" s="226"/>
      <c r="AP117" s="226"/>
      <c r="AQ117" s="226"/>
      <c r="AR117" s="226"/>
      <c r="AS117" s="226"/>
      <c r="AT117" s="226"/>
      <c r="AU117" s="226"/>
      <c r="AV117" s="226"/>
      <c r="AW117" s="226"/>
      <c r="AX117" s="226"/>
    </row>
    <row r="118" spans="1:50" x14ac:dyDescent="0.2">
      <c r="P118" s="27"/>
    </row>
    <row r="119" spans="1:50" x14ac:dyDescent="0.2">
      <c r="P119" s="27"/>
    </row>
    <row r="120" spans="1:50" x14ac:dyDescent="0.2">
      <c r="P120" s="27"/>
    </row>
    <row r="121" spans="1:50" x14ac:dyDescent="0.2">
      <c r="P121" s="27"/>
    </row>
    <row r="122" spans="1:50" x14ac:dyDescent="0.2">
      <c r="P122" s="27"/>
    </row>
    <row r="123" spans="1:50" x14ac:dyDescent="0.2">
      <c r="P123" s="27"/>
    </row>
    <row r="124" spans="1:50" x14ac:dyDescent="0.2">
      <c r="P124" s="27"/>
    </row>
    <row r="125" spans="1:50" x14ac:dyDescent="0.2">
      <c r="P125" s="27"/>
    </row>
    <row r="126" spans="1:50" x14ac:dyDescent="0.2">
      <c r="P126" s="27"/>
    </row>
    <row r="127" spans="1:50" x14ac:dyDescent="0.2">
      <c r="P127" s="27"/>
    </row>
    <row r="128" spans="1:50" x14ac:dyDescent="0.2">
      <c r="P128" s="27"/>
    </row>
    <row r="129" spans="11:16" ht="15" x14ac:dyDescent="0.25">
      <c r="K129" s="335"/>
      <c r="P129" s="27"/>
    </row>
    <row r="130" spans="11:16" x14ac:dyDescent="0.2">
      <c r="P130" s="27"/>
    </row>
    <row r="131" spans="11:16" x14ac:dyDescent="0.2">
      <c r="P131" s="27"/>
    </row>
    <row r="132" spans="11:16" x14ac:dyDescent="0.2">
      <c r="P132" s="27"/>
    </row>
    <row r="133" spans="11:16" x14ac:dyDescent="0.2">
      <c r="P133" s="27"/>
    </row>
    <row r="134" spans="11:16" x14ac:dyDescent="0.2">
      <c r="P134" s="27"/>
    </row>
    <row r="135" spans="11:16" x14ac:dyDescent="0.2">
      <c r="P135" s="27"/>
    </row>
    <row r="136" spans="11:16" x14ac:dyDescent="0.2">
      <c r="P136" s="27"/>
    </row>
    <row r="137" spans="11:16" x14ac:dyDescent="0.2">
      <c r="P137" s="27"/>
    </row>
    <row r="138" spans="11:16" x14ac:dyDescent="0.2">
      <c r="P138" s="27"/>
    </row>
    <row r="139" spans="11:16" x14ac:dyDescent="0.2">
      <c r="P139" s="27"/>
    </row>
    <row r="140" spans="11:16" x14ac:dyDescent="0.2">
      <c r="P140" s="27"/>
    </row>
    <row r="141" spans="11:16" x14ac:dyDescent="0.2">
      <c r="P141" s="27"/>
    </row>
    <row r="142" spans="11:16" x14ac:dyDescent="0.2">
      <c r="P142" s="27"/>
    </row>
    <row r="143" spans="11:16" x14ac:dyDescent="0.2">
      <c r="P143" s="27"/>
    </row>
    <row r="144" spans="11:16" x14ac:dyDescent="0.2">
      <c r="P144" s="27"/>
    </row>
    <row r="145" spans="16:16" x14ac:dyDescent="0.2">
      <c r="P145" s="27"/>
    </row>
    <row r="146" spans="16:16" x14ac:dyDescent="0.2">
      <c r="P146" s="27"/>
    </row>
    <row r="147" spans="16:16" x14ac:dyDescent="0.2">
      <c r="P147" s="27"/>
    </row>
    <row r="148" spans="16:16" x14ac:dyDescent="0.2">
      <c r="P148" s="27"/>
    </row>
    <row r="149" spans="16:16" x14ac:dyDescent="0.2">
      <c r="P149" s="27"/>
    </row>
    <row r="150" spans="16:16" x14ac:dyDescent="0.2">
      <c r="P150" s="27"/>
    </row>
    <row r="151" spans="16:16" x14ac:dyDescent="0.2">
      <c r="P151" s="27"/>
    </row>
    <row r="152" spans="16:16" x14ac:dyDescent="0.2">
      <c r="P152" s="27"/>
    </row>
    <row r="153" spans="16:16" x14ac:dyDescent="0.2">
      <c r="P153" s="27"/>
    </row>
    <row r="154" spans="16:16" x14ac:dyDescent="0.2">
      <c r="P154" s="27"/>
    </row>
    <row r="155" spans="16:16" x14ac:dyDescent="0.2">
      <c r="P155" s="27"/>
    </row>
    <row r="156" spans="16:16" x14ac:dyDescent="0.2">
      <c r="P156" s="27"/>
    </row>
    <row r="157" spans="16:16" x14ac:dyDescent="0.2">
      <c r="P157" s="27"/>
    </row>
    <row r="158" spans="16:16" x14ac:dyDescent="0.2">
      <c r="P158" s="27"/>
    </row>
    <row r="159" spans="16:16" x14ac:dyDescent="0.2">
      <c r="P159" s="27"/>
    </row>
    <row r="160" spans="16:16" x14ac:dyDescent="0.2">
      <c r="P160" s="27"/>
    </row>
    <row r="161" spans="16:16" x14ac:dyDescent="0.2">
      <c r="P161" s="27"/>
    </row>
    <row r="162" spans="16:16" x14ac:dyDescent="0.2">
      <c r="P162" s="27"/>
    </row>
    <row r="163" spans="16:16" x14ac:dyDescent="0.2">
      <c r="P163" s="27"/>
    </row>
    <row r="164" spans="16:16" x14ac:dyDescent="0.2">
      <c r="P164" s="27"/>
    </row>
    <row r="165" spans="16:16" x14ac:dyDescent="0.2">
      <c r="P165" s="27"/>
    </row>
    <row r="166" spans="16:16" x14ac:dyDescent="0.2">
      <c r="P166" s="27"/>
    </row>
    <row r="167" spans="16:16" x14ac:dyDescent="0.2">
      <c r="P167" s="27"/>
    </row>
    <row r="168" spans="16:16" x14ac:dyDescent="0.2">
      <c r="P168" s="27"/>
    </row>
    <row r="169" spans="16:16" x14ac:dyDescent="0.2">
      <c r="P169" s="27"/>
    </row>
    <row r="170" spans="16:16" x14ac:dyDescent="0.2">
      <c r="P170" s="27"/>
    </row>
    <row r="171" spans="16:16" x14ac:dyDescent="0.2">
      <c r="P171" s="27"/>
    </row>
    <row r="172" spans="16:16" x14ac:dyDescent="0.2">
      <c r="P172" s="27"/>
    </row>
    <row r="173" spans="16:16" x14ac:dyDescent="0.2">
      <c r="P173" s="27"/>
    </row>
    <row r="174" spans="16:16" x14ac:dyDescent="0.2">
      <c r="P174" s="27"/>
    </row>
    <row r="175" spans="16:16" x14ac:dyDescent="0.2">
      <c r="P175" s="27"/>
    </row>
    <row r="176" spans="16:16" x14ac:dyDescent="0.2">
      <c r="P176" s="27"/>
    </row>
    <row r="177" spans="16:16" x14ac:dyDescent="0.2">
      <c r="P177" s="27"/>
    </row>
    <row r="178" spans="16:16" x14ac:dyDescent="0.2">
      <c r="P178" s="27"/>
    </row>
    <row r="179" spans="16:16" x14ac:dyDescent="0.2">
      <c r="P179" s="27"/>
    </row>
    <row r="180" spans="16:16" x14ac:dyDescent="0.2">
      <c r="P180" s="27"/>
    </row>
    <row r="181" spans="16:16" x14ac:dyDescent="0.2">
      <c r="P181" s="27"/>
    </row>
    <row r="182" spans="16:16" x14ac:dyDescent="0.2">
      <c r="P182" s="27"/>
    </row>
    <row r="183" spans="16:16" x14ac:dyDescent="0.2">
      <c r="P183" s="27"/>
    </row>
    <row r="184" spans="16:16" x14ac:dyDescent="0.2">
      <c r="P184" s="27"/>
    </row>
    <row r="185" spans="16:16" x14ac:dyDescent="0.2">
      <c r="P185" s="27"/>
    </row>
    <row r="186" spans="16:16" x14ac:dyDescent="0.2">
      <c r="P186" s="27"/>
    </row>
    <row r="187" spans="16:16" x14ac:dyDescent="0.2">
      <c r="P187" s="27"/>
    </row>
    <row r="188" spans="16:16" x14ac:dyDescent="0.2">
      <c r="P188" s="27"/>
    </row>
    <row r="189" spans="16:16" x14ac:dyDescent="0.2">
      <c r="P189" s="27"/>
    </row>
    <row r="190" spans="16:16" x14ac:dyDescent="0.2">
      <c r="P190" s="27"/>
    </row>
    <row r="191" spans="16:16" x14ac:dyDescent="0.2">
      <c r="P191" s="27"/>
    </row>
    <row r="192" spans="16:16" x14ac:dyDescent="0.2">
      <c r="P192" s="27"/>
    </row>
    <row r="193" spans="16:16" x14ac:dyDescent="0.2">
      <c r="P193" s="27"/>
    </row>
    <row r="194" spans="16:16" x14ac:dyDescent="0.2">
      <c r="P194" s="27"/>
    </row>
    <row r="195" spans="16:16" x14ac:dyDescent="0.2">
      <c r="P195" s="27"/>
    </row>
    <row r="196" spans="16:16" x14ac:dyDescent="0.2">
      <c r="P196" s="27"/>
    </row>
    <row r="197" spans="16:16" x14ac:dyDescent="0.2">
      <c r="P197" s="27"/>
    </row>
    <row r="198" spans="16:16" x14ac:dyDescent="0.2">
      <c r="P198" s="27"/>
    </row>
    <row r="199" spans="16:16" x14ac:dyDescent="0.2">
      <c r="P199" s="27"/>
    </row>
    <row r="200" spans="16:16" x14ac:dyDescent="0.2">
      <c r="P200" s="27"/>
    </row>
    <row r="201" spans="16:16" x14ac:dyDescent="0.2">
      <c r="P201" s="27"/>
    </row>
    <row r="202" spans="16:16" x14ac:dyDescent="0.2">
      <c r="P202" s="27"/>
    </row>
    <row r="203" spans="16:16" x14ac:dyDescent="0.2">
      <c r="P203" s="27"/>
    </row>
    <row r="204" spans="16:16" x14ac:dyDescent="0.2">
      <c r="P204" s="27"/>
    </row>
    <row r="205" spans="16:16" x14ac:dyDescent="0.2">
      <c r="P205" s="27"/>
    </row>
    <row r="206" spans="16:16" x14ac:dyDescent="0.2">
      <c r="P206" s="27"/>
    </row>
    <row r="207" spans="16:16" x14ac:dyDescent="0.2">
      <c r="P207" s="27"/>
    </row>
    <row r="208" spans="16:16" x14ac:dyDescent="0.2">
      <c r="P208" s="27"/>
    </row>
    <row r="209" spans="16:16" x14ac:dyDescent="0.2">
      <c r="P209" s="27"/>
    </row>
    <row r="210" spans="16:16" x14ac:dyDescent="0.2">
      <c r="P210" s="27"/>
    </row>
    <row r="211" spans="16:16" x14ac:dyDescent="0.2">
      <c r="P211" s="27"/>
    </row>
    <row r="212" spans="16:16" x14ac:dyDescent="0.2">
      <c r="P212" s="27"/>
    </row>
    <row r="213" spans="16:16" x14ac:dyDescent="0.2">
      <c r="P213" s="27"/>
    </row>
    <row r="214" spans="16:16" x14ac:dyDescent="0.2">
      <c r="P214" s="27"/>
    </row>
    <row r="215" spans="16:16" x14ac:dyDescent="0.2">
      <c r="P215" s="27"/>
    </row>
    <row r="216" spans="16:16" x14ac:dyDescent="0.2">
      <c r="P216" s="27"/>
    </row>
    <row r="217" spans="16:16" x14ac:dyDescent="0.2">
      <c r="P217" s="27"/>
    </row>
    <row r="218" spans="16:16" x14ac:dyDescent="0.2">
      <c r="P218" s="27"/>
    </row>
    <row r="219" spans="16:16" x14ac:dyDescent="0.2">
      <c r="P219" s="27"/>
    </row>
    <row r="220" spans="16:16" x14ac:dyDescent="0.2">
      <c r="P220" s="27"/>
    </row>
    <row r="221" spans="16:16" x14ac:dyDescent="0.2">
      <c r="P221" s="27"/>
    </row>
    <row r="222" spans="16:16" x14ac:dyDescent="0.2">
      <c r="P222" s="27"/>
    </row>
    <row r="223" spans="16:16" x14ac:dyDescent="0.2">
      <c r="P223" s="27"/>
    </row>
    <row r="224" spans="16:16" x14ac:dyDescent="0.2">
      <c r="P224" s="27"/>
    </row>
    <row r="225" spans="16:16" x14ac:dyDescent="0.2">
      <c r="P225" s="27"/>
    </row>
    <row r="226" spans="16:16" x14ac:dyDescent="0.2">
      <c r="P226" s="27"/>
    </row>
    <row r="227" spans="16:16" x14ac:dyDescent="0.2">
      <c r="P227" s="27"/>
    </row>
    <row r="228" spans="16:16" x14ac:dyDescent="0.2">
      <c r="P228" s="27"/>
    </row>
    <row r="229" spans="16:16" x14ac:dyDescent="0.2">
      <c r="P229" s="27"/>
    </row>
    <row r="230" spans="16:16" x14ac:dyDescent="0.2">
      <c r="P230" s="27"/>
    </row>
    <row r="231" spans="16:16" x14ac:dyDescent="0.2">
      <c r="P231" s="27"/>
    </row>
    <row r="232" spans="16:16" x14ac:dyDescent="0.2">
      <c r="P232" s="27"/>
    </row>
    <row r="233" spans="16:16" x14ac:dyDescent="0.2">
      <c r="P233" s="27"/>
    </row>
    <row r="234" spans="16:16" x14ac:dyDescent="0.2">
      <c r="P234" s="27"/>
    </row>
    <row r="235" spans="16:16" x14ac:dyDescent="0.2">
      <c r="P235" s="27"/>
    </row>
    <row r="236" spans="16:16" x14ac:dyDescent="0.2">
      <c r="P236" s="27"/>
    </row>
    <row r="237" spans="16:16" x14ac:dyDescent="0.2">
      <c r="P237" s="27"/>
    </row>
    <row r="238" spans="16:16" x14ac:dyDescent="0.2">
      <c r="P238" s="27"/>
    </row>
    <row r="239" spans="16:16" x14ac:dyDescent="0.2">
      <c r="P239" s="27"/>
    </row>
    <row r="240" spans="16:16" x14ac:dyDescent="0.2">
      <c r="P240" s="27"/>
    </row>
    <row r="241" spans="16:16" x14ac:dyDescent="0.2">
      <c r="P241" s="27"/>
    </row>
    <row r="242" spans="16:16" x14ac:dyDescent="0.2">
      <c r="P242" s="27"/>
    </row>
    <row r="243" spans="16:16" x14ac:dyDescent="0.2">
      <c r="P243" s="27"/>
    </row>
    <row r="244" spans="16:16" x14ac:dyDescent="0.2">
      <c r="P244" s="27"/>
    </row>
    <row r="245" spans="16:16" x14ac:dyDescent="0.2">
      <c r="P245" s="27"/>
    </row>
    <row r="246" spans="16:16" x14ac:dyDescent="0.2">
      <c r="P246" s="27"/>
    </row>
    <row r="247" spans="16:16" x14ac:dyDescent="0.2">
      <c r="P247" s="27"/>
    </row>
    <row r="248" spans="16:16" x14ac:dyDescent="0.2">
      <c r="P248" s="27"/>
    </row>
    <row r="249" spans="16:16" x14ac:dyDescent="0.2">
      <c r="P249" s="27"/>
    </row>
    <row r="250" spans="16:16" x14ac:dyDescent="0.2">
      <c r="P250" s="27"/>
    </row>
    <row r="251" spans="16:16" x14ac:dyDescent="0.2">
      <c r="P251" s="27"/>
    </row>
    <row r="252" spans="16:16" x14ac:dyDescent="0.2">
      <c r="P252" s="27"/>
    </row>
    <row r="253" spans="16:16" x14ac:dyDescent="0.2">
      <c r="P253" s="27"/>
    </row>
    <row r="254" spans="16:16" x14ac:dyDescent="0.2">
      <c r="P254" s="27"/>
    </row>
    <row r="255" spans="16:16" x14ac:dyDescent="0.2">
      <c r="P255" s="27"/>
    </row>
    <row r="256" spans="16:16" x14ac:dyDescent="0.2">
      <c r="P256" s="27"/>
    </row>
    <row r="257" spans="16:16" x14ac:dyDescent="0.2">
      <c r="P257" s="27"/>
    </row>
    <row r="258" spans="16:16" x14ac:dyDescent="0.2">
      <c r="P258" s="27"/>
    </row>
    <row r="259" spans="16:16" x14ac:dyDescent="0.2">
      <c r="P259" s="27"/>
    </row>
    <row r="260" spans="16:16" x14ac:dyDescent="0.2">
      <c r="P260" s="27"/>
    </row>
    <row r="261" spans="16:16" x14ac:dyDescent="0.2">
      <c r="P261" s="27"/>
    </row>
    <row r="262" spans="16:16" x14ac:dyDescent="0.2">
      <c r="P262" s="27"/>
    </row>
    <row r="263" spans="16:16" x14ac:dyDescent="0.2">
      <c r="P263" s="27"/>
    </row>
    <row r="264" spans="16:16" x14ac:dyDescent="0.2">
      <c r="P264" s="27"/>
    </row>
    <row r="265" spans="16:16" x14ac:dyDescent="0.2">
      <c r="P265" s="27"/>
    </row>
    <row r="266" spans="16:16" x14ac:dyDescent="0.2">
      <c r="P266" s="27"/>
    </row>
    <row r="267" spans="16:16" x14ac:dyDescent="0.2">
      <c r="P267" s="27"/>
    </row>
    <row r="268" spans="16:16" x14ac:dyDescent="0.2">
      <c r="P268" s="27"/>
    </row>
    <row r="269" spans="16:16" x14ac:dyDescent="0.2">
      <c r="P269" s="27"/>
    </row>
    <row r="270" spans="16:16" x14ac:dyDescent="0.2">
      <c r="P270" s="27"/>
    </row>
    <row r="271" spans="16:16" x14ac:dyDescent="0.2">
      <c r="P271" s="27"/>
    </row>
    <row r="272" spans="16:16" x14ac:dyDescent="0.2">
      <c r="P272" s="27"/>
    </row>
    <row r="273" spans="16:16" x14ac:dyDescent="0.2">
      <c r="P273" s="27"/>
    </row>
    <row r="274" spans="16:16" x14ac:dyDescent="0.2">
      <c r="P274" s="27"/>
    </row>
    <row r="275" spans="16:16" x14ac:dyDescent="0.2">
      <c r="P275" s="27"/>
    </row>
    <row r="276" spans="16:16" x14ac:dyDescent="0.2">
      <c r="P276" s="27"/>
    </row>
    <row r="277" spans="16:16" x14ac:dyDescent="0.2">
      <c r="P277" s="27"/>
    </row>
    <row r="278" spans="16:16" x14ac:dyDescent="0.2">
      <c r="P278" s="27"/>
    </row>
    <row r="279" spans="16:16" x14ac:dyDescent="0.2">
      <c r="P279" s="27"/>
    </row>
    <row r="280" spans="16:16" x14ac:dyDescent="0.2">
      <c r="P280" s="27"/>
    </row>
    <row r="281" spans="16:16" x14ac:dyDescent="0.2">
      <c r="P281" s="27"/>
    </row>
    <row r="282" spans="16:16" x14ac:dyDescent="0.2">
      <c r="P282" s="27"/>
    </row>
    <row r="283" spans="16:16" x14ac:dyDescent="0.2">
      <c r="P283" s="27"/>
    </row>
    <row r="284" spans="16:16" x14ac:dyDescent="0.2">
      <c r="P284" s="27"/>
    </row>
    <row r="285" spans="16:16" x14ac:dyDescent="0.2">
      <c r="P285" s="27"/>
    </row>
    <row r="286" spans="16:16" x14ac:dyDescent="0.2">
      <c r="P286" s="27"/>
    </row>
    <row r="287" spans="16:16" x14ac:dyDescent="0.2">
      <c r="P287" s="27"/>
    </row>
    <row r="288" spans="16:16" x14ac:dyDescent="0.2">
      <c r="P288" s="27"/>
    </row>
    <row r="289" spans="16:16" x14ac:dyDescent="0.2">
      <c r="P289" s="27"/>
    </row>
    <row r="290" spans="16:16" x14ac:dyDescent="0.2">
      <c r="P290" s="27"/>
    </row>
    <row r="291" spans="16:16" x14ac:dyDescent="0.2">
      <c r="P291" s="27"/>
    </row>
    <row r="292" spans="16:16" x14ac:dyDescent="0.2">
      <c r="P292" s="27"/>
    </row>
    <row r="293" spans="16:16" x14ac:dyDescent="0.2">
      <c r="P293" s="27"/>
    </row>
    <row r="294" spans="16:16" x14ac:dyDescent="0.2">
      <c r="P294" s="27"/>
    </row>
    <row r="295" spans="16:16" x14ac:dyDescent="0.2">
      <c r="P295" s="27"/>
    </row>
    <row r="296" spans="16:16" x14ac:dyDescent="0.2">
      <c r="P296" s="27"/>
    </row>
    <row r="297" spans="16:16" x14ac:dyDescent="0.2">
      <c r="P297" s="27"/>
    </row>
    <row r="298" spans="16:16" x14ac:dyDescent="0.2">
      <c r="P298" s="27"/>
    </row>
    <row r="299" spans="16:16" x14ac:dyDescent="0.2">
      <c r="P299" s="27"/>
    </row>
    <row r="300" spans="16:16" x14ac:dyDescent="0.2">
      <c r="P300" s="27"/>
    </row>
    <row r="301" spans="16:16" x14ac:dyDescent="0.2">
      <c r="P301" s="27"/>
    </row>
    <row r="302" spans="16:16" x14ac:dyDescent="0.2">
      <c r="P302" s="27"/>
    </row>
    <row r="303" spans="16:16" x14ac:dyDescent="0.2">
      <c r="P303" s="27"/>
    </row>
    <row r="304" spans="16:16" x14ac:dyDescent="0.2">
      <c r="P304" s="27"/>
    </row>
    <row r="305" spans="16:16" x14ac:dyDescent="0.2">
      <c r="P305" s="27"/>
    </row>
    <row r="306" spans="16:16" x14ac:dyDescent="0.2">
      <c r="P306" s="27"/>
    </row>
    <row r="307" spans="16:16" x14ac:dyDescent="0.2">
      <c r="P307" s="27"/>
    </row>
    <row r="308" spans="16:16" x14ac:dyDescent="0.2">
      <c r="P308" s="27"/>
    </row>
    <row r="309" spans="16:16" x14ac:dyDescent="0.2">
      <c r="P309" s="27"/>
    </row>
    <row r="310" spans="16:16" x14ac:dyDescent="0.2">
      <c r="P310" s="27"/>
    </row>
    <row r="311" spans="16:16" x14ac:dyDescent="0.2">
      <c r="P311" s="27"/>
    </row>
    <row r="312" spans="16:16" x14ac:dyDescent="0.2">
      <c r="P312" s="27"/>
    </row>
    <row r="313" spans="16:16" x14ac:dyDescent="0.2">
      <c r="P313" s="27"/>
    </row>
    <row r="314" spans="16:16" x14ac:dyDescent="0.2">
      <c r="P314" s="27"/>
    </row>
    <row r="315" spans="16:16" x14ac:dyDescent="0.2">
      <c r="P315" s="27"/>
    </row>
    <row r="316" spans="16:16" x14ac:dyDescent="0.2">
      <c r="P316" s="27"/>
    </row>
    <row r="317" spans="16:16" x14ac:dyDescent="0.2">
      <c r="P317" s="27"/>
    </row>
    <row r="318" spans="16:16" x14ac:dyDescent="0.2">
      <c r="P318" s="27"/>
    </row>
    <row r="319" spans="16:16" x14ac:dyDescent="0.2">
      <c r="P319" s="27"/>
    </row>
    <row r="320" spans="16:16" x14ac:dyDescent="0.2">
      <c r="P320" s="27"/>
    </row>
    <row r="321" spans="16:16" x14ac:dyDescent="0.2">
      <c r="P321" s="27"/>
    </row>
    <row r="322" spans="16:16" x14ac:dyDescent="0.2">
      <c r="P322" s="27"/>
    </row>
    <row r="323" spans="16:16" x14ac:dyDescent="0.2">
      <c r="P323" s="27"/>
    </row>
    <row r="324" spans="16:16" x14ac:dyDescent="0.2">
      <c r="P324" s="27"/>
    </row>
    <row r="325" spans="16:16" x14ac:dyDescent="0.2">
      <c r="P325" s="27"/>
    </row>
    <row r="326" spans="16:16" x14ac:dyDescent="0.2">
      <c r="P326" s="27"/>
    </row>
    <row r="327" spans="16:16" x14ac:dyDescent="0.2">
      <c r="P327" s="27"/>
    </row>
    <row r="328" spans="16:16" x14ac:dyDescent="0.2">
      <c r="P328" s="27"/>
    </row>
    <row r="329" spans="16:16" x14ac:dyDescent="0.2">
      <c r="P329" s="27"/>
    </row>
    <row r="330" spans="16:16" x14ac:dyDescent="0.2">
      <c r="P330" s="27"/>
    </row>
    <row r="331" spans="16:16" x14ac:dyDescent="0.2">
      <c r="P331" s="27"/>
    </row>
    <row r="332" spans="16:16" x14ac:dyDescent="0.2">
      <c r="P332" s="27"/>
    </row>
    <row r="333" spans="16:16" x14ac:dyDescent="0.2">
      <c r="P333" s="27"/>
    </row>
    <row r="334" spans="16:16" x14ac:dyDescent="0.2">
      <c r="P334" s="27"/>
    </row>
    <row r="335" spans="16:16" x14ac:dyDescent="0.2">
      <c r="P335" s="27"/>
    </row>
    <row r="336" spans="16:16" x14ac:dyDescent="0.2">
      <c r="P336" s="27"/>
    </row>
    <row r="337" spans="16:16" x14ac:dyDescent="0.2">
      <c r="P337" s="27"/>
    </row>
    <row r="338" spans="16:16" x14ac:dyDescent="0.2">
      <c r="P338" s="27"/>
    </row>
    <row r="339" spans="16:16" x14ac:dyDescent="0.2">
      <c r="P339" s="27"/>
    </row>
    <row r="340" spans="16:16" x14ac:dyDescent="0.2">
      <c r="P340" s="27"/>
    </row>
    <row r="341" spans="16:16" x14ac:dyDescent="0.2">
      <c r="P341" s="27"/>
    </row>
    <row r="342" spans="16:16" x14ac:dyDescent="0.2">
      <c r="P342" s="27"/>
    </row>
    <row r="343" spans="16:16" x14ac:dyDescent="0.2">
      <c r="P343" s="27"/>
    </row>
    <row r="344" spans="16:16" x14ac:dyDescent="0.2">
      <c r="P344" s="27"/>
    </row>
    <row r="345" spans="16:16" x14ac:dyDescent="0.2">
      <c r="P345" s="27"/>
    </row>
    <row r="346" spans="16:16" x14ac:dyDescent="0.2">
      <c r="P346" s="27"/>
    </row>
    <row r="347" spans="16:16" x14ac:dyDescent="0.2">
      <c r="P347" s="27"/>
    </row>
    <row r="348" spans="16:16" x14ac:dyDescent="0.2">
      <c r="P348" s="27"/>
    </row>
    <row r="349" spans="16:16" x14ac:dyDescent="0.2">
      <c r="P349" s="27"/>
    </row>
    <row r="350" spans="16:16" x14ac:dyDescent="0.2">
      <c r="P350" s="27"/>
    </row>
    <row r="351" spans="16:16" x14ac:dyDescent="0.2">
      <c r="P351" s="27"/>
    </row>
    <row r="352" spans="16:16" x14ac:dyDescent="0.2">
      <c r="P352" s="27"/>
    </row>
    <row r="353" spans="16:16" x14ac:dyDescent="0.2">
      <c r="P353" s="27"/>
    </row>
    <row r="354" spans="16:16" x14ac:dyDescent="0.2">
      <c r="P354" s="27"/>
    </row>
    <row r="355" spans="16:16" x14ac:dyDescent="0.2">
      <c r="P355" s="27"/>
    </row>
    <row r="356" spans="16:16" x14ac:dyDescent="0.2">
      <c r="P356" s="27"/>
    </row>
    <row r="357" spans="16:16" x14ac:dyDescent="0.2">
      <c r="P357" s="27"/>
    </row>
    <row r="358" spans="16:16" x14ac:dyDescent="0.2">
      <c r="P358" s="27"/>
    </row>
    <row r="359" spans="16:16" x14ac:dyDescent="0.2">
      <c r="P359" s="27"/>
    </row>
    <row r="360" spans="16:16" x14ac:dyDescent="0.2">
      <c r="P360" s="27"/>
    </row>
    <row r="361" spans="16:16" x14ac:dyDescent="0.2">
      <c r="P361" s="27"/>
    </row>
    <row r="362" spans="16:16" x14ac:dyDescent="0.2">
      <c r="P362" s="27"/>
    </row>
    <row r="363" spans="16:16" x14ac:dyDescent="0.2">
      <c r="P363" s="27"/>
    </row>
    <row r="364" spans="16:16" x14ac:dyDescent="0.2">
      <c r="P364" s="27"/>
    </row>
    <row r="365" spans="16:16" x14ac:dyDescent="0.2">
      <c r="P365" s="27"/>
    </row>
    <row r="366" spans="16:16" x14ac:dyDescent="0.2">
      <c r="P366" s="27"/>
    </row>
    <row r="367" spans="16:16" x14ac:dyDescent="0.2">
      <c r="P367" s="27"/>
    </row>
    <row r="368" spans="16:16" x14ac:dyDescent="0.2">
      <c r="P368" s="27"/>
    </row>
    <row r="369" spans="16:16" x14ac:dyDescent="0.2">
      <c r="P369" s="27"/>
    </row>
    <row r="370" spans="16:16" x14ac:dyDescent="0.2">
      <c r="P370" s="27"/>
    </row>
    <row r="371" spans="16:16" x14ac:dyDescent="0.2">
      <c r="P371" s="27"/>
    </row>
    <row r="372" spans="16:16" x14ac:dyDescent="0.2">
      <c r="P372" s="27"/>
    </row>
    <row r="373" spans="16:16" x14ac:dyDescent="0.2">
      <c r="P373" s="27"/>
    </row>
    <row r="374" spans="16:16" x14ac:dyDescent="0.2">
      <c r="P374" s="27"/>
    </row>
    <row r="375" spans="16:16" x14ac:dyDescent="0.2">
      <c r="P375" s="27"/>
    </row>
    <row r="376" spans="16:16" x14ac:dyDescent="0.2">
      <c r="P376" s="27"/>
    </row>
    <row r="377" spans="16:16" x14ac:dyDescent="0.2">
      <c r="P377" s="27"/>
    </row>
    <row r="378" spans="16:16" x14ac:dyDescent="0.2">
      <c r="P378" s="27"/>
    </row>
    <row r="379" spans="16:16" x14ac:dyDescent="0.2">
      <c r="P379" s="27"/>
    </row>
    <row r="380" spans="16:16" x14ac:dyDescent="0.2">
      <c r="P380" s="27"/>
    </row>
    <row r="381" spans="16:16" x14ac:dyDescent="0.2">
      <c r="P381" s="27"/>
    </row>
    <row r="382" spans="16:16" x14ac:dyDescent="0.2">
      <c r="P382" s="27"/>
    </row>
    <row r="383" spans="16:16" x14ac:dyDescent="0.2">
      <c r="P383" s="27"/>
    </row>
    <row r="384" spans="16:16" x14ac:dyDescent="0.2">
      <c r="P384" s="27"/>
    </row>
    <row r="385" spans="16:16" x14ac:dyDescent="0.2">
      <c r="P385" s="27"/>
    </row>
    <row r="386" spans="16:16" x14ac:dyDescent="0.2">
      <c r="P386" s="27"/>
    </row>
    <row r="387" spans="16:16" x14ac:dyDescent="0.2">
      <c r="P387" s="27"/>
    </row>
    <row r="388" spans="16:16" x14ac:dyDescent="0.2">
      <c r="P388" s="27"/>
    </row>
    <row r="389" spans="16:16" x14ac:dyDescent="0.2">
      <c r="P389" s="27"/>
    </row>
    <row r="390" spans="16:16" x14ac:dyDescent="0.2">
      <c r="P390" s="27"/>
    </row>
    <row r="391" spans="16:16" x14ac:dyDescent="0.2">
      <c r="P391" s="27"/>
    </row>
    <row r="392" spans="16:16" x14ac:dyDescent="0.2">
      <c r="P392" s="27"/>
    </row>
    <row r="393" spans="16:16" x14ac:dyDescent="0.2">
      <c r="P393" s="27"/>
    </row>
    <row r="394" spans="16:16" x14ac:dyDescent="0.2">
      <c r="P394" s="27"/>
    </row>
    <row r="395" spans="16:16" x14ac:dyDescent="0.2">
      <c r="P395" s="27"/>
    </row>
    <row r="396" spans="16:16" x14ac:dyDescent="0.2">
      <c r="P396" s="27"/>
    </row>
    <row r="397" spans="16:16" x14ac:dyDescent="0.2">
      <c r="P397" s="27"/>
    </row>
    <row r="398" spans="16:16" x14ac:dyDescent="0.2">
      <c r="P398" s="27"/>
    </row>
    <row r="399" spans="16:16" x14ac:dyDescent="0.2">
      <c r="P399" s="27"/>
    </row>
    <row r="400" spans="16:16" x14ac:dyDescent="0.2">
      <c r="P400" s="27"/>
    </row>
    <row r="401" spans="16:16" x14ac:dyDescent="0.2">
      <c r="P401" s="27"/>
    </row>
    <row r="402" spans="16:16" x14ac:dyDescent="0.2">
      <c r="P402" s="27"/>
    </row>
    <row r="403" spans="16:16" x14ac:dyDescent="0.2">
      <c r="P403" s="27"/>
    </row>
    <row r="404" spans="16:16" x14ac:dyDescent="0.2">
      <c r="P404" s="27"/>
    </row>
    <row r="405" spans="16:16" x14ac:dyDescent="0.2">
      <c r="P405" s="27"/>
    </row>
    <row r="406" spans="16:16" x14ac:dyDescent="0.2">
      <c r="P406" s="27"/>
    </row>
    <row r="407" spans="16:16" x14ac:dyDescent="0.2">
      <c r="P407" s="27"/>
    </row>
    <row r="408" spans="16:16" x14ac:dyDescent="0.2">
      <c r="P408" s="27"/>
    </row>
    <row r="409" spans="16:16" x14ac:dyDescent="0.2">
      <c r="P409" s="27"/>
    </row>
    <row r="410" spans="16:16" x14ac:dyDescent="0.2">
      <c r="P410" s="27"/>
    </row>
    <row r="411" spans="16:16" x14ac:dyDescent="0.2">
      <c r="P411" s="27"/>
    </row>
    <row r="412" spans="16:16" x14ac:dyDescent="0.2">
      <c r="P412" s="27"/>
    </row>
    <row r="413" spans="16:16" x14ac:dyDescent="0.2">
      <c r="P413" s="27"/>
    </row>
    <row r="414" spans="16:16" x14ac:dyDescent="0.2">
      <c r="P414" s="27"/>
    </row>
    <row r="415" spans="16:16" x14ac:dyDescent="0.2">
      <c r="P415" s="27"/>
    </row>
    <row r="416" spans="16:16" x14ac:dyDescent="0.2">
      <c r="P416" s="27"/>
    </row>
    <row r="417" spans="16:16" x14ac:dyDescent="0.2">
      <c r="P417" s="27"/>
    </row>
    <row r="418" spans="16:16" x14ac:dyDescent="0.2">
      <c r="P418" s="27"/>
    </row>
    <row r="419" spans="16:16" x14ac:dyDescent="0.2">
      <c r="P419" s="27"/>
    </row>
    <row r="420" spans="16:16" x14ac:dyDescent="0.2">
      <c r="P420" s="27"/>
    </row>
    <row r="421" spans="16:16" x14ac:dyDescent="0.2">
      <c r="P421" s="27"/>
    </row>
    <row r="422" spans="16:16" x14ac:dyDescent="0.2">
      <c r="P422" s="27"/>
    </row>
    <row r="423" spans="16:16" x14ac:dyDescent="0.2">
      <c r="P423" s="27"/>
    </row>
    <row r="424" spans="16:16" x14ac:dyDescent="0.2">
      <c r="P424" s="27"/>
    </row>
    <row r="425" spans="16:16" x14ac:dyDescent="0.2">
      <c r="P425" s="27"/>
    </row>
    <row r="426" spans="16:16" x14ac:dyDescent="0.2">
      <c r="P426" s="27"/>
    </row>
    <row r="427" spans="16:16" x14ac:dyDescent="0.2">
      <c r="P427" s="27"/>
    </row>
    <row r="428" spans="16:16" x14ac:dyDescent="0.2">
      <c r="P428" s="27"/>
    </row>
    <row r="429" spans="16:16" x14ac:dyDescent="0.2">
      <c r="P429" s="27"/>
    </row>
    <row r="430" spans="16:16" x14ac:dyDescent="0.2">
      <c r="P430" s="27"/>
    </row>
    <row r="431" spans="16:16" x14ac:dyDescent="0.2">
      <c r="P431" s="27"/>
    </row>
    <row r="432" spans="16:16" x14ac:dyDescent="0.2">
      <c r="P432" s="27"/>
    </row>
    <row r="433" spans="16:16" x14ac:dyDescent="0.2">
      <c r="P433" s="27"/>
    </row>
    <row r="434" spans="16:16" x14ac:dyDescent="0.2">
      <c r="P434" s="27"/>
    </row>
    <row r="435" spans="16:16" x14ac:dyDescent="0.2">
      <c r="P435" s="27"/>
    </row>
    <row r="436" spans="16:16" x14ac:dyDescent="0.2">
      <c r="P436" s="27"/>
    </row>
    <row r="437" spans="16:16" x14ac:dyDescent="0.2">
      <c r="P437" s="27"/>
    </row>
    <row r="438" spans="16:16" x14ac:dyDescent="0.2">
      <c r="P438" s="27"/>
    </row>
    <row r="439" spans="16:16" x14ac:dyDescent="0.2">
      <c r="P439" s="27"/>
    </row>
    <row r="440" spans="16:16" x14ac:dyDescent="0.2">
      <c r="P440" s="27"/>
    </row>
    <row r="441" spans="16:16" x14ac:dyDescent="0.2">
      <c r="P441" s="27"/>
    </row>
    <row r="442" spans="16:16" x14ac:dyDescent="0.2">
      <c r="P442" s="27"/>
    </row>
    <row r="443" spans="16:16" x14ac:dyDescent="0.2">
      <c r="P443" s="27"/>
    </row>
    <row r="444" spans="16:16" x14ac:dyDescent="0.2">
      <c r="P444" s="27"/>
    </row>
    <row r="445" spans="16:16" x14ac:dyDescent="0.2">
      <c r="P445" s="27"/>
    </row>
    <row r="446" spans="16:16" x14ac:dyDescent="0.2">
      <c r="P446" s="27"/>
    </row>
    <row r="447" spans="16:16" x14ac:dyDescent="0.2">
      <c r="P447" s="27"/>
    </row>
    <row r="448" spans="16:16" x14ac:dyDescent="0.2">
      <c r="P448" s="27"/>
    </row>
    <row r="449" spans="16:16" x14ac:dyDescent="0.2">
      <c r="P449" s="27"/>
    </row>
    <row r="450" spans="16:16" x14ac:dyDescent="0.2">
      <c r="P450" s="27"/>
    </row>
    <row r="451" spans="16:16" x14ac:dyDescent="0.2">
      <c r="P451" s="27"/>
    </row>
    <row r="452" spans="16:16" x14ac:dyDescent="0.2">
      <c r="P452" s="27"/>
    </row>
    <row r="453" spans="16:16" x14ac:dyDescent="0.2">
      <c r="P453" s="27"/>
    </row>
    <row r="454" spans="16:16" x14ac:dyDescent="0.2">
      <c r="P454" s="27"/>
    </row>
    <row r="455" spans="16:16" x14ac:dyDescent="0.2">
      <c r="P455" s="27"/>
    </row>
    <row r="456" spans="16:16" x14ac:dyDescent="0.2">
      <c r="P456" s="27"/>
    </row>
    <row r="457" spans="16:16" x14ac:dyDescent="0.2">
      <c r="P457" s="27"/>
    </row>
    <row r="458" spans="16:16" x14ac:dyDescent="0.2">
      <c r="P458" s="27"/>
    </row>
    <row r="459" spans="16:16" x14ac:dyDescent="0.2">
      <c r="P459" s="27"/>
    </row>
    <row r="460" spans="16:16" x14ac:dyDescent="0.2">
      <c r="P460" s="27"/>
    </row>
    <row r="461" spans="16:16" x14ac:dyDescent="0.2">
      <c r="P461" s="27"/>
    </row>
    <row r="462" spans="16:16" x14ac:dyDescent="0.2">
      <c r="P462" s="27"/>
    </row>
    <row r="463" spans="16:16" x14ac:dyDescent="0.2">
      <c r="P463" s="27"/>
    </row>
    <row r="464" spans="16:16" x14ac:dyDescent="0.2">
      <c r="P464" s="27"/>
    </row>
    <row r="465" spans="16:16" x14ac:dyDescent="0.2">
      <c r="P465" s="27"/>
    </row>
    <row r="466" spans="16:16" x14ac:dyDescent="0.2">
      <c r="P466" s="27"/>
    </row>
    <row r="467" spans="16:16" x14ac:dyDescent="0.2">
      <c r="P467" s="27"/>
    </row>
    <row r="468" spans="16:16" x14ac:dyDescent="0.2">
      <c r="P468" s="27"/>
    </row>
    <row r="469" spans="16:16" x14ac:dyDescent="0.2">
      <c r="P469" s="27"/>
    </row>
    <row r="470" spans="16:16" x14ac:dyDescent="0.2">
      <c r="P470" s="27"/>
    </row>
    <row r="471" spans="16:16" x14ac:dyDescent="0.2">
      <c r="P471" s="27"/>
    </row>
    <row r="472" spans="16:16" x14ac:dyDescent="0.2">
      <c r="P472" s="27"/>
    </row>
    <row r="473" spans="16:16" x14ac:dyDescent="0.2">
      <c r="P473" s="27"/>
    </row>
    <row r="474" spans="16:16" x14ac:dyDescent="0.2">
      <c r="P474" s="27"/>
    </row>
    <row r="475" spans="16:16" x14ac:dyDescent="0.2">
      <c r="P475" s="27"/>
    </row>
    <row r="476" spans="16:16" x14ac:dyDescent="0.2">
      <c r="P476" s="27"/>
    </row>
    <row r="477" spans="16:16" x14ac:dyDescent="0.2">
      <c r="P477" s="27"/>
    </row>
    <row r="478" spans="16:16" x14ac:dyDescent="0.2">
      <c r="P478" s="27"/>
    </row>
    <row r="479" spans="16:16" x14ac:dyDescent="0.2">
      <c r="P479" s="27"/>
    </row>
    <row r="480" spans="16:16" x14ac:dyDescent="0.2">
      <c r="P480" s="27"/>
    </row>
    <row r="481" spans="16:16" x14ac:dyDescent="0.2">
      <c r="P481" s="27"/>
    </row>
    <row r="482" spans="16:16" x14ac:dyDescent="0.2">
      <c r="P482" s="27"/>
    </row>
    <row r="483" spans="16:16" x14ac:dyDescent="0.2">
      <c r="P483" s="27"/>
    </row>
    <row r="484" spans="16:16" x14ac:dyDescent="0.2">
      <c r="P484" s="27"/>
    </row>
    <row r="485" spans="16:16" x14ac:dyDescent="0.2">
      <c r="P485" s="27"/>
    </row>
    <row r="486" spans="16:16" x14ac:dyDescent="0.2">
      <c r="P486" s="27"/>
    </row>
    <row r="487" spans="16:16" x14ac:dyDescent="0.2">
      <c r="P487" s="27"/>
    </row>
    <row r="488" spans="16:16" x14ac:dyDescent="0.2">
      <c r="P488" s="27"/>
    </row>
    <row r="489" spans="16:16" x14ac:dyDescent="0.2">
      <c r="P489" s="27"/>
    </row>
    <row r="490" spans="16:16" x14ac:dyDescent="0.2">
      <c r="P490" s="27"/>
    </row>
    <row r="491" spans="16:16" x14ac:dyDescent="0.2">
      <c r="P491" s="27"/>
    </row>
    <row r="492" spans="16:16" x14ac:dyDescent="0.2">
      <c r="P492" s="27"/>
    </row>
    <row r="493" spans="16:16" x14ac:dyDescent="0.2">
      <c r="P493" s="27"/>
    </row>
    <row r="494" spans="16:16" x14ac:dyDescent="0.2">
      <c r="P494" s="27"/>
    </row>
    <row r="495" spans="16:16" x14ac:dyDescent="0.2">
      <c r="P495" s="27"/>
    </row>
    <row r="496" spans="16:16" x14ac:dyDescent="0.2">
      <c r="P496" s="27"/>
    </row>
    <row r="497" spans="16:16" x14ac:dyDescent="0.2">
      <c r="P497" s="27"/>
    </row>
    <row r="498" spans="16:16" x14ac:dyDescent="0.2">
      <c r="P498" s="27"/>
    </row>
    <row r="499" spans="16:16" x14ac:dyDescent="0.2">
      <c r="P499" s="27"/>
    </row>
    <row r="500" spans="16:16" x14ac:dyDescent="0.2">
      <c r="P500" s="27"/>
    </row>
    <row r="501" spans="16:16" x14ac:dyDescent="0.2">
      <c r="P501" s="27"/>
    </row>
    <row r="502" spans="16:16" x14ac:dyDescent="0.2">
      <c r="P502" s="27"/>
    </row>
    <row r="503" spans="16:16" x14ac:dyDescent="0.2">
      <c r="P503" s="27"/>
    </row>
    <row r="504" spans="16:16" x14ac:dyDescent="0.2">
      <c r="P504" s="27"/>
    </row>
    <row r="505" spans="16:16" x14ac:dyDescent="0.2">
      <c r="P505" s="27"/>
    </row>
    <row r="506" spans="16:16" x14ac:dyDescent="0.2">
      <c r="P506" s="27"/>
    </row>
    <row r="507" spans="16:16" x14ac:dyDescent="0.2">
      <c r="P507" s="27"/>
    </row>
    <row r="508" spans="16:16" x14ac:dyDescent="0.2">
      <c r="P508" s="27"/>
    </row>
    <row r="509" spans="16:16" x14ac:dyDescent="0.2">
      <c r="P509" s="27"/>
    </row>
    <row r="510" spans="16:16" x14ac:dyDescent="0.2">
      <c r="P510" s="27"/>
    </row>
    <row r="511" spans="16:16" x14ac:dyDescent="0.2">
      <c r="P511" s="27"/>
    </row>
    <row r="512" spans="16:16" x14ac:dyDescent="0.2">
      <c r="P512" s="27"/>
    </row>
    <row r="513" spans="16:16" x14ac:dyDescent="0.2">
      <c r="P513" s="27"/>
    </row>
    <row r="514" spans="16:16" x14ac:dyDescent="0.2">
      <c r="P514" s="27"/>
    </row>
    <row r="515" spans="16:16" x14ac:dyDescent="0.2">
      <c r="P515" s="27"/>
    </row>
    <row r="516" spans="16:16" x14ac:dyDescent="0.2">
      <c r="P516" s="27"/>
    </row>
    <row r="517" spans="16:16" x14ac:dyDescent="0.2">
      <c r="P517" s="27"/>
    </row>
    <row r="518" spans="16:16" x14ac:dyDescent="0.2">
      <c r="P518" s="27"/>
    </row>
    <row r="519" spans="16:16" x14ac:dyDescent="0.2">
      <c r="P519" s="27"/>
    </row>
    <row r="520" spans="16:16" x14ac:dyDescent="0.2">
      <c r="P520" s="27"/>
    </row>
    <row r="521" spans="16:16" x14ac:dyDescent="0.2">
      <c r="P521" s="27"/>
    </row>
    <row r="522" spans="16:16" x14ac:dyDescent="0.2">
      <c r="P522" s="27"/>
    </row>
    <row r="523" spans="16:16" x14ac:dyDescent="0.2">
      <c r="P523" s="27"/>
    </row>
    <row r="524" spans="16:16" x14ac:dyDescent="0.2">
      <c r="P524" s="27"/>
    </row>
    <row r="525" spans="16:16" x14ac:dyDescent="0.2">
      <c r="P525" s="27"/>
    </row>
    <row r="526" spans="16:16" x14ac:dyDescent="0.2">
      <c r="P526" s="27"/>
    </row>
    <row r="527" spans="16:16" x14ac:dyDescent="0.2">
      <c r="P527" s="27"/>
    </row>
    <row r="528" spans="16:16" x14ac:dyDescent="0.2">
      <c r="P528" s="27"/>
    </row>
    <row r="529" spans="16:16" x14ac:dyDescent="0.2">
      <c r="P529" s="27"/>
    </row>
    <row r="530" spans="16:16" x14ac:dyDescent="0.2">
      <c r="P530" s="27"/>
    </row>
    <row r="531" spans="16:16" x14ac:dyDescent="0.2">
      <c r="P531" s="27"/>
    </row>
    <row r="532" spans="16:16" x14ac:dyDescent="0.2">
      <c r="P532" s="27"/>
    </row>
    <row r="533" spans="16:16" x14ac:dyDescent="0.2">
      <c r="P533" s="27"/>
    </row>
    <row r="534" spans="16:16" x14ac:dyDescent="0.2">
      <c r="P534" s="27"/>
    </row>
    <row r="535" spans="16:16" x14ac:dyDescent="0.2">
      <c r="P535" s="27"/>
    </row>
    <row r="536" spans="16:16" x14ac:dyDescent="0.2">
      <c r="P536" s="27"/>
    </row>
    <row r="537" spans="16:16" x14ac:dyDescent="0.2">
      <c r="P537" s="27"/>
    </row>
    <row r="538" spans="16:16" x14ac:dyDescent="0.2">
      <c r="P538" s="27"/>
    </row>
    <row r="539" spans="16:16" x14ac:dyDescent="0.2">
      <c r="P539" s="27"/>
    </row>
    <row r="540" spans="16:16" x14ac:dyDescent="0.2">
      <c r="P540" s="27"/>
    </row>
    <row r="541" spans="16:16" x14ac:dyDescent="0.2">
      <c r="P541" s="27"/>
    </row>
    <row r="542" spans="16:16" x14ac:dyDescent="0.2">
      <c r="P542" s="27"/>
    </row>
    <row r="543" spans="16:16" x14ac:dyDescent="0.2">
      <c r="P543" s="27"/>
    </row>
    <row r="544" spans="16:16" x14ac:dyDescent="0.2">
      <c r="P544" s="27"/>
    </row>
    <row r="545" spans="16:16" x14ac:dyDescent="0.2">
      <c r="P545" s="27"/>
    </row>
    <row r="546" spans="16:16" x14ac:dyDescent="0.2">
      <c r="P546" s="27"/>
    </row>
    <row r="547" spans="16:16" x14ac:dyDescent="0.2">
      <c r="P547" s="27"/>
    </row>
    <row r="548" spans="16:16" x14ac:dyDescent="0.2">
      <c r="P548" s="27"/>
    </row>
    <row r="549" spans="16:16" x14ac:dyDescent="0.2">
      <c r="P549" s="27"/>
    </row>
    <row r="550" spans="16:16" x14ac:dyDescent="0.2">
      <c r="P550" s="27"/>
    </row>
    <row r="551" spans="16:16" x14ac:dyDescent="0.2">
      <c r="P551" s="27"/>
    </row>
    <row r="552" spans="16:16" x14ac:dyDescent="0.2">
      <c r="P552" s="27"/>
    </row>
    <row r="553" spans="16:16" x14ac:dyDescent="0.2">
      <c r="P553" s="27"/>
    </row>
    <row r="554" spans="16:16" x14ac:dyDescent="0.2">
      <c r="P554" s="27"/>
    </row>
    <row r="555" spans="16:16" x14ac:dyDescent="0.2">
      <c r="P555" s="27"/>
    </row>
    <row r="556" spans="16:16" x14ac:dyDescent="0.2">
      <c r="P556" s="27"/>
    </row>
    <row r="557" spans="16:16" x14ac:dyDescent="0.2">
      <c r="P557" s="27"/>
    </row>
    <row r="558" spans="16:16" x14ac:dyDescent="0.2">
      <c r="P558" s="27"/>
    </row>
    <row r="559" spans="16:16" x14ac:dyDescent="0.2">
      <c r="P559" s="27"/>
    </row>
    <row r="560" spans="16:16" x14ac:dyDescent="0.2">
      <c r="P560" s="27"/>
    </row>
    <row r="561" spans="16:16" x14ac:dyDescent="0.2">
      <c r="P561" s="27"/>
    </row>
    <row r="562" spans="16:16" x14ac:dyDescent="0.2">
      <c r="P562" s="27"/>
    </row>
    <row r="563" spans="16:16" x14ac:dyDescent="0.2">
      <c r="P563" s="27"/>
    </row>
    <row r="564" spans="16:16" x14ac:dyDescent="0.2">
      <c r="P564" s="27"/>
    </row>
    <row r="565" spans="16:16" x14ac:dyDescent="0.2">
      <c r="P565" s="27"/>
    </row>
    <row r="566" spans="16:16" x14ac:dyDescent="0.2">
      <c r="P566" s="27"/>
    </row>
    <row r="567" spans="16:16" x14ac:dyDescent="0.2">
      <c r="P567" s="27"/>
    </row>
    <row r="568" spans="16:16" x14ac:dyDescent="0.2">
      <c r="P568" s="27"/>
    </row>
    <row r="569" spans="16:16" x14ac:dyDescent="0.2">
      <c r="P569" s="27"/>
    </row>
    <row r="570" spans="16:16" x14ac:dyDescent="0.2">
      <c r="P570" s="27"/>
    </row>
    <row r="571" spans="16:16" x14ac:dyDescent="0.2">
      <c r="P571" s="27"/>
    </row>
    <row r="572" spans="16:16" x14ac:dyDescent="0.2">
      <c r="P572" s="27"/>
    </row>
    <row r="573" spans="16:16" x14ac:dyDescent="0.2">
      <c r="P573" s="27"/>
    </row>
    <row r="574" spans="16:16" x14ac:dyDescent="0.2">
      <c r="P574" s="27"/>
    </row>
    <row r="575" spans="16:16" x14ac:dyDescent="0.2">
      <c r="P575" s="27"/>
    </row>
    <row r="576" spans="16:16" x14ac:dyDescent="0.2">
      <c r="P576" s="27"/>
    </row>
    <row r="577" spans="16:16" x14ac:dyDescent="0.2">
      <c r="P577" s="27"/>
    </row>
    <row r="578" spans="16:16" x14ac:dyDescent="0.2">
      <c r="P578" s="27"/>
    </row>
    <row r="579" spans="16:16" x14ac:dyDescent="0.2">
      <c r="P579" s="27"/>
    </row>
    <row r="580" spans="16:16" x14ac:dyDescent="0.2">
      <c r="P580" s="27"/>
    </row>
    <row r="581" spans="16:16" x14ac:dyDescent="0.2">
      <c r="P581" s="27"/>
    </row>
    <row r="582" spans="16:16" x14ac:dyDescent="0.2">
      <c r="P582" s="27"/>
    </row>
    <row r="583" spans="16:16" x14ac:dyDescent="0.2">
      <c r="P583" s="27"/>
    </row>
    <row r="584" spans="16:16" x14ac:dyDescent="0.2">
      <c r="P584" s="27"/>
    </row>
    <row r="585" spans="16:16" x14ac:dyDescent="0.2">
      <c r="P585" s="27"/>
    </row>
    <row r="586" spans="16:16" x14ac:dyDescent="0.2">
      <c r="P586" s="27"/>
    </row>
    <row r="587" spans="16:16" x14ac:dyDescent="0.2">
      <c r="P587" s="27"/>
    </row>
    <row r="588" spans="16:16" x14ac:dyDescent="0.2">
      <c r="P588" s="27"/>
    </row>
    <row r="589" spans="16:16" x14ac:dyDescent="0.2">
      <c r="P589" s="27"/>
    </row>
    <row r="590" spans="16:16" x14ac:dyDescent="0.2">
      <c r="P590" s="27"/>
    </row>
    <row r="591" spans="16:16" x14ac:dyDescent="0.2">
      <c r="P591" s="27"/>
    </row>
    <row r="592" spans="16:16" x14ac:dyDescent="0.2">
      <c r="P592" s="27"/>
    </row>
    <row r="593" spans="16:16" x14ac:dyDescent="0.2">
      <c r="P593" s="27"/>
    </row>
    <row r="594" spans="16:16" x14ac:dyDescent="0.2">
      <c r="P594" s="27"/>
    </row>
    <row r="595" spans="16:16" x14ac:dyDescent="0.2">
      <c r="P595" s="27"/>
    </row>
    <row r="596" spans="16:16" x14ac:dyDescent="0.2">
      <c r="P596" s="27"/>
    </row>
    <row r="597" spans="16:16" x14ac:dyDescent="0.2">
      <c r="P597" s="27"/>
    </row>
    <row r="598" spans="16:16" x14ac:dyDescent="0.2">
      <c r="P598" s="27"/>
    </row>
    <row r="599" spans="16:16" x14ac:dyDescent="0.2">
      <c r="P599" s="27"/>
    </row>
    <row r="600" spans="16:16" x14ac:dyDescent="0.2">
      <c r="P600" s="27"/>
    </row>
    <row r="601" spans="16:16" x14ac:dyDescent="0.2">
      <c r="P601" s="27"/>
    </row>
    <row r="602" spans="16:16" x14ac:dyDescent="0.2">
      <c r="P602" s="27"/>
    </row>
    <row r="603" spans="16:16" x14ac:dyDescent="0.2">
      <c r="P603" s="27"/>
    </row>
    <row r="604" spans="16:16" x14ac:dyDescent="0.2">
      <c r="P604" s="27"/>
    </row>
    <row r="605" spans="16:16" x14ac:dyDescent="0.2">
      <c r="P605" s="27"/>
    </row>
    <row r="606" spans="16:16" x14ac:dyDescent="0.2">
      <c r="P606" s="27"/>
    </row>
    <row r="607" spans="16:16" x14ac:dyDescent="0.2">
      <c r="P607" s="27"/>
    </row>
    <row r="608" spans="16:16" x14ac:dyDescent="0.2">
      <c r="P608" s="27"/>
    </row>
    <row r="609" spans="16:16" x14ac:dyDescent="0.2">
      <c r="P609" s="27"/>
    </row>
    <row r="610" spans="16:16" x14ac:dyDescent="0.2">
      <c r="P610" s="27"/>
    </row>
    <row r="611" spans="16:16" x14ac:dyDescent="0.2">
      <c r="P611" s="27"/>
    </row>
    <row r="612" spans="16:16" x14ac:dyDescent="0.2">
      <c r="P612" s="27"/>
    </row>
    <row r="613" spans="16:16" x14ac:dyDescent="0.2">
      <c r="P613" s="27"/>
    </row>
    <row r="614" spans="16:16" x14ac:dyDescent="0.2">
      <c r="P614" s="27"/>
    </row>
    <row r="615" spans="16:16" x14ac:dyDescent="0.2">
      <c r="P615" s="27"/>
    </row>
    <row r="616" spans="16:16" x14ac:dyDescent="0.2">
      <c r="P616" s="27"/>
    </row>
    <row r="617" spans="16:16" x14ac:dyDescent="0.2">
      <c r="P617" s="27"/>
    </row>
    <row r="618" spans="16:16" x14ac:dyDescent="0.2">
      <c r="P618" s="27"/>
    </row>
    <row r="619" spans="16:16" x14ac:dyDescent="0.2">
      <c r="P619" s="27"/>
    </row>
    <row r="620" spans="16:16" x14ac:dyDescent="0.2">
      <c r="P620" s="27"/>
    </row>
    <row r="621" spans="16:16" x14ac:dyDescent="0.2">
      <c r="P621" s="27"/>
    </row>
    <row r="622" spans="16:16" x14ac:dyDescent="0.2">
      <c r="P622" s="27"/>
    </row>
    <row r="623" spans="16:16" x14ac:dyDescent="0.2">
      <c r="P623" s="27"/>
    </row>
    <row r="624" spans="16:16" x14ac:dyDescent="0.2">
      <c r="P624" s="27"/>
    </row>
    <row r="625" spans="16:16" x14ac:dyDescent="0.2">
      <c r="P625" s="27"/>
    </row>
    <row r="626" spans="16:16" x14ac:dyDescent="0.2">
      <c r="P626" s="27"/>
    </row>
    <row r="627" spans="16:16" x14ac:dyDescent="0.2">
      <c r="P627" s="27"/>
    </row>
    <row r="628" spans="16:16" x14ac:dyDescent="0.2">
      <c r="P628" s="27"/>
    </row>
    <row r="629" spans="16:16" x14ac:dyDescent="0.2">
      <c r="P629" s="27"/>
    </row>
    <row r="630" spans="16:16" x14ac:dyDescent="0.2">
      <c r="P630" s="27"/>
    </row>
    <row r="631" spans="16:16" x14ac:dyDescent="0.2">
      <c r="P631" s="27"/>
    </row>
    <row r="632" spans="16:16" x14ac:dyDescent="0.2">
      <c r="P632" s="27"/>
    </row>
    <row r="633" spans="16:16" x14ac:dyDescent="0.2">
      <c r="P633" s="27"/>
    </row>
    <row r="634" spans="16:16" x14ac:dyDescent="0.2">
      <c r="P634" s="27"/>
    </row>
    <row r="635" spans="16:16" x14ac:dyDescent="0.2">
      <c r="P635" s="27"/>
    </row>
    <row r="636" spans="16:16" x14ac:dyDescent="0.2">
      <c r="P636" s="27"/>
    </row>
    <row r="637" spans="16:16" x14ac:dyDescent="0.2">
      <c r="P637" s="27"/>
    </row>
    <row r="638" spans="16:16" x14ac:dyDescent="0.2">
      <c r="P638" s="27"/>
    </row>
    <row r="639" spans="16:16" x14ac:dyDescent="0.2">
      <c r="P639" s="27"/>
    </row>
    <row r="640" spans="16:16" x14ac:dyDescent="0.2">
      <c r="P640" s="27"/>
    </row>
    <row r="641" spans="16:16" x14ac:dyDescent="0.2">
      <c r="P641" s="27"/>
    </row>
    <row r="642" spans="16:16" x14ac:dyDescent="0.2">
      <c r="P642" s="27"/>
    </row>
    <row r="643" spans="16:16" x14ac:dyDescent="0.2">
      <c r="P643" s="27"/>
    </row>
    <row r="644" spans="16:16" x14ac:dyDescent="0.2">
      <c r="P644" s="27"/>
    </row>
    <row r="645" spans="16:16" x14ac:dyDescent="0.2">
      <c r="P645" s="27"/>
    </row>
    <row r="646" spans="16:16" x14ac:dyDescent="0.2">
      <c r="P646" s="27"/>
    </row>
    <row r="647" spans="16:16" x14ac:dyDescent="0.2">
      <c r="P647" s="27"/>
    </row>
    <row r="648" spans="16:16" x14ac:dyDescent="0.2">
      <c r="P648" s="27"/>
    </row>
    <row r="649" spans="16:16" x14ac:dyDescent="0.2">
      <c r="P649" s="27"/>
    </row>
    <row r="650" spans="16:16" x14ac:dyDescent="0.2">
      <c r="P650" s="27"/>
    </row>
    <row r="651" spans="16:16" x14ac:dyDescent="0.2">
      <c r="P651" s="27"/>
    </row>
    <row r="652" spans="16:16" x14ac:dyDescent="0.2">
      <c r="P652" s="27"/>
    </row>
    <row r="653" spans="16:16" x14ac:dyDescent="0.2">
      <c r="P653" s="27"/>
    </row>
    <row r="654" spans="16:16" x14ac:dyDescent="0.2">
      <c r="P654" s="27"/>
    </row>
    <row r="655" spans="16:16" x14ac:dyDescent="0.2">
      <c r="P655" s="27"/>
    </row>
    <row r="656" spans="16:16" x14ac:dyDescent="0.2">
      <c r="P656" s="27"/>
    </row>
    <row r="657" spans="16:16" x14ac:dyDescent="0.2">
      <c r="P657" s="27"/>
    </row>
    <row r="658" spans="16:16" x14ac:dyDescent="0.2">
      <c r="P658" s="27"/>
    </row>
    <row r="659" spans="16:16" x14ac:dyDescent="0.2">
      <c r="P659" s="27"/>
    </row>
    <row r="660" spans="16:16" x14ac:dyDescent="0.2">
      <c r="P660" s="27"/>
    </row>
    <row r="661" spans="16:16" x14ac:dyDescent="0.2">
      <c r="P661" s="27"/>
    </row>
    <row r="662" spans="16:16" x14ac:dyDescent="0.2">
      <c r="P662" s="27"/>
    </row>
    <row r="663" spans="16:16" x14ac:dyDescent="0.2">
      <c r="P663" s="27"/>
    </row>
    <row r="664" spans="16:16" x14ac:dyDescent="0.2">
      <c r="P664" s="27"/>
    </row>
    <row r="665" spans="16:16" x14ac:dyDescent="0.2">
      <c r="P665" s="27"/>
    </row>
    <row r="666" spans="16:16" x14ac:dyDescent="0.2">
      <c r="P666" s="27"/>
    </row>
    <row r="667" spans="16:16" x14ac:dyDescent="0.2">
      <c r="P667" s="27"/>
    </row>
    <row r="668" spans="16:16" x14ac:dyDescent="0.2">
      <c r="P668" s="27"/>
    </row>
    <row r="669" spans="16:16" x14ac:dyDescent="0.2">
      <c r="P669" s="27"/>
    </row>
    <row r="670" spans="16:16" x14ac:dyDescent="0.2">
      <c r="P670" s="27"/>
    </row>
    <row r="671" spans="16:16" x14ac:dyDescent="0.2">
      <c r="P671" s="27"/>
    </row>
    <row r="672" spans="16:16" x14ac:dyDescent="0.2">
      <c r="P672" s="27"/>
    </row>
    <row r="673" spans="16:16" x14ac:dyDescent="0.2">
      <c r="P673" s="27"/>
    </row>
    <row r="674" spans="16:16" x14ac:dyDescent="0.2">
      <c r="P674" s="27"/>
    </row>
    <row r="675" spans="16:16" x14ac:dyDescent="0.2">
      <c r="P675" s="27"/>
    </row>
    <row r="676" spans="16:16" x14ac:dyDescent="0.2">
      <c r="P676" s="27"/>
    </row>
    <row r="677" spans="16:16" x14ac:dyDescent="0.2">
      <c r="P677" s="27"/>
    </row>
    <row r="678" spans="16:16" x14ac:dyDescent="0.2">
      <c r="P678" s="27"/>
    </row>
    <row r="679" spans="16:16" x14ac:dyDescent="0.2">
      <c r="P679" s="27"/>
    </row>
    <row r="680" spans="16:16" x14ac:dyDescent="0.2">
      <c r="P680" s="27"/>
    </row>
    <row r="681" spans="16:16" x14ac:dyDescent="0.2">
      <c r="P681" s="27"/>
    </row>
    <row r="682" spans="16:16" x14ac:dyDescent="0.2">
      <c r="P682" s="27"/>
    </row>
    <row r="683" spans="16:16" x14ac:dyDescent="0.2">
      <c r="P683" s="27"/>
    </row>
    <row r="684" spans="16:16" x14ac:dyDescent="0.2">
      <c r="P684" s="27"/>
    </row>
    <row r="685" spans="16:16" x14ac:dyDescent="0.2">
      <c r="P685" s="27"/>
    </row>
    <row r="686" spans="16:16" x14ac:dyDescent="0.2">
      <c r="P686" s="27"/>
    </row>
    <row r="687" spans="16:16" x14ac:dyDescent="0.2">
      <c r="P687" s="27"/>
    </row>
    <row r="688" spans="16:16" x14ac:dyDescent="0.2">
      <c r="P688" s="27"/>
    </row>
    <row r="689" spans="16:16" x14ac:dyDescent="0.2">
      <c r="P689" s="27"/>
    </row>
    <row r="690" spans="16:16" x14ac:dyDescent="0.2">
      <c r="P690" s="27"/>
    </row>
    <row r="691" spans="16:16" x14ac:dyDescent="0.2">
      <c r="P691" s="27"/>
    </row>
    <row r="692" spans="16:16" x14ac:dyDescent="0.2">
      <c r="P692" s="27"/>
    </row>
    <row r="693" spans="16:16" x14ac:dyDescent="0.2">
      <c r="P693" s="27"/>
    </row>
    <row r="694" spans="16:16" x14ac:dyDescent="0.2">
      <c r="P694" s="27"/>
    </row>
    <row r="695" spans="16:16" x14ac:dyDescent="0.2">
      <c r="P695" s="27"/>
    </row>
    <row r="696" spans="16:16" x14ac:dyDescent="0.2">
      <c r="P696" s="27"/>
    </row>
    <row r="697" spans="16:16" x14ac:dyDescent="0.2">
      <c r="P697" s="27"/>
    </row>
    <row r="698" spans="16:16" x14ac:dyDescent="0.2">
      <c r="P698" s="27"/>
    </row>
    <row r="699" spans="16:16" x14ac:dyDescent="0.2">
      <c r="P699" s="27"/>
    </row>
    <row r="700" spans="16:16" x14ac:dyDescent="0.2">
      <c r="P700" s="27"/>
    </row>
    <row r="701" spans="16:16" x14ac:dyDescent="0.2">
      <c r="P701" s="27"/>
    </row>
    <row r="702" spans="16:16" x14ac:dyDescent="0.2">
      <c r="P702" s="27"/>
    </row>
    <row r="703" spans="16:16" x14ac:dyDescent="0.2">
      <c r="P703" s="27"/>
    </row>
    <row r="704" spans="16:16" x14ac:dyDescent="0.2">
      <c r="P704" s="27"/>
    </row>
    <row r="705" spans="16:16" x14ac:dyDescent="0.2">
      <c r="P705" s="27"/>
    </row>
    <row r="706" spans="16:16" x14ac:dyDescent="0.2">
      <c r="P706" s="27"/>
    </row>
    <row r="707" spans="16:16" x14ac:dyDescent="0.2">
      <c r="P707" s="27"/>
    </row>
    <row r="708" spans="16:16" x14ac:dyDescent="0.2">
      <c r="P708" s="27"/>
    </row>
    <row r="709" spans="16:16" x14ac:dyDescent="0.2">
      <c r="P709" s="27"/>
    </row>
    <row r="710" spans="16:16" x14ac:dyDescent="0.2">
      <c r="P710" s="27"/>
    </row>
    <row r="711" spans="16:16" x14ac:dyDescent="0.2">
      <c r="P711" s="27"/>
    </row>
    <row r="712" spans="16:16" x14ac:dyDescent="0.2">
      <c r="P712" s="27"/>
    </row>
    <row r="713" spans="16:16" x14ac:dyDescent="0.2">
      <c r="P713" s="27"/>
    </row>
    <row r="714" spans="16:16" x14ac:dyDescent="0.2">
      <c r="P714" s="27"/>
    </row>
    <row r="715" spans="16:16" x14ac:dyDescent="0.2">
      <c r="P715" s="27"/>
    </row>
    <row r="716" spans="16:16" x14ac:dyDescent="0.2">
      <c r="P716" s="27"/>
    </row>
    <row r="717" spans="16:16" x14ac:dyDescent="0.2">
      <c r="P717" s="27"/>
    </row>
    <row r="718" spans="16:16" x14ac:dyDescent="0.2">
      <c r="P718" s="27"/>
    </row>
    <row r="719" spans="16:16" x14ac:dyDescent="0.2">
      <c r="P719" s="27"/>
    </row>
    <row r="720" spans="16:16" x14ac:dyDescent="0.2">
      <c r="P720" s="27"/>
    </row>
    <row r="721" spans="16:16" x14ac:dyDescent="0.2">
      <c r="P721" s="27"/>
    </row>
    <row r="722" spans="16:16" x14ac:dyDescent="0.2">
      <c r="P722" s="27"/>
    </row>
    <row r="723" spans="16:16" x14ac:dyDescent="0.2">
      <c r="P723" s="27"/>
    </row>
    <row r="724" spans="16:16" x14ac:dyDescent="0.2">
      <c r="P724" s="27"/>
    </row>
    <row r="725" spans="16:16" x14ac:dyDescent="0.2">
      <c r="P725" s="27"/>
    </row>
    <row r="726" spans="16:16" x14ac:dyDescent="0.2">
      <c r="P726" s="27"/>
    </row>
    <row r="727" spans="16:16" x14ac:dyDescent="0.2">
      <c r="P727" s="27"/>
    </row>
    <row r="728" spans="16:16" x14ac:dyDescent="0.2">
      <c r="P728" s="27"/>
    </row>
    <row r="729" spans="16:16" x14ac:dyDescent="0.2">
      <c r="P729" s="27"/>
    </row>
    <row r="730" spans="16:16" x14ac:dyDescent="0.2">
      <c r="P730" s="27"/>
    </row>
    <row r="731" spans="16:16" x14ac:dyDescent="0.2">
      <c r="P731" s="27"/>
    </row>
    <row r="732" spans="16:16" x14ac:dyDescent="0.2">
      <c r="P732" s="27"/>
    </row>
    <row r="733" spans="16:16" x14ac:dyDescent="0.2">
      <c r="P733" s="27"/>
    </row>
    <row r="734" spans="16:16" x14ac:dyDescent="0.2">
      <c r="P734" s="27"/>
    </row>
    <row r="735" spans="16:16" x14ac:dyDescent="0.2">
      <c r="P735" s="27"/>
    </row>
    <row r="736" spans="16:16" x14ac:dyDescent="0.2">
      <c r="P736" s="27"/>
    </row>
    <row r="737" spans="16:16" x14ac:dyDescent="0.2">
      <c r="P737" s="27"/>
    </row>
    <row r="738" spans="16:16" x14ac:dyDescent="0.2">
      <c r="P738" s="27"/>
    </row>
    <row r="739" spans="16:16" x14ac:dyDescent="0.2">
      <c r="P739" s="27"/>
    </row>
    <row r="740" spans="16:16" x14ac:dyDescent="0.2">
      <c r="P740" s="27"/>
    </row>
    <row r="741" spans="16:16" x14ac:dyDescent="0.2">
      <c r="P741" s="27"/>
    </row>
    <row r="742" spans="16:16" x14ac:dyDescent="0.2">
      <c r="P742" s="27"/>
    </row>
    <row r="743" spans="16:16" x14ac:dyDescent="0.2">
      <c r="P743" s="27"/>
    </row>
    <row r="744" spans="16:16" x14ac:dyDescent="0.2">
      <c r="P744" s="27"/>
    </row>
    <row r="745" spans="16:16" x14ac:dyDescent="0.2">
      <c r="P745" s="27"/>
    </row>
    <row r="746" spans="16:16" x14ac:dyDescent="0.2">
      <c r="P746" s="27"/>
    </row>
    <row r="747" spans="16:16" x14ac:dyDescent="0.2">
      <c r="P747" s="27"/>
    </row>
    <row r="748" spans="16:16" x14ac:dyDescent="0.2">
      <c r="P748" s="27"/>
    </row>
    <row r="749" spans="16:16" x14ac:dyDescent="0.2">
      <c r="P749" s="27"/>
    </row>
    <row r="750" spans="16:16" x14ac:dyDescent="0.2">
      <c r="P750" s="27"/>
    </row>
    <row r="751" spans="16:16" x14ac:dyDescent="0.2">
      <c r="P751" s="27"/>
    </row>
    <row r="752" spans="16:16" x14ac:dyDescent="0.2">
      <c r="P752" s="27"/>
    </row>
    <row r="753" spans="16:16" x14ac:dyDescent="0.2">
      <c r="P753" s="27"/>
    </row>
    <row r="754" spans="16:16" x14ac:dyDescent="0.2">
      <c r="P754" s="27"/>
    </row>
    <row r="755" spans="16:16" x14ac:dyDescent="0.2">
      <c r="P755" s="27"/>
    </row>
    <row r="756" spans="16:16" x14ac:dyDescent="0.2">
      <c r="P756" s="27"/>
    </row>
    <row r="757" spans="16:16" x14ac:dyDescent="0.2">
      <c r="P757" s="27"/>
    </row>
    <row r="758" spans="16:16" x14ac:dyDescent="0.2">
      <c r="P758" s="27"/>
    </row>
    <row r="759" spans="16:16" x14ac:dyDescent="0.2">
      <c r="P759" s="27"/>
    </row>
    <row r="760" spans="16:16" x14ac:dyDescent="0.2">
      <c r="P760" s="27"/>
    </row>
    <row r="761" spans="16:16" x14ac:dyDescent="0.2">
      <c r="P761" s="27"/>
    </row>
    <row r="762" spans="16:16" x14ac:dyDescent="0.2">
      <c r="P762" s="27"/>
    </row>
    <row r="763" spans="16:16" x14ac:dyDescent="0.2">
      <c r="P763" s="27"/>
    </row>
    <row r="764" spans="16:16" x14ac:dyDescent="0.2">
      <c r="P764" s="27"/>
    </row>
    <row r="765" spans="16:16" x14ac:dyDescent="0.2">
      <c r="P765" s="27"/>
    </row>
    <row r="766" spans="16:16" x14ac:dyDescent="0.2">
      <c r="P766" s="27"/>
    </row>
    <row r="767" spans="16:16" x14ac:dyDescent="0.2">
      <c r="P767" s="27"/>
    </row>
    <row r="768" spans="16:16" x14ac:dyDescent="0.2">
      <c r="P768" s="27"/>
    </row>
    <row r="769" spans="16:16" x14ac:dyDescent="0.2">
      <c r="P769" s="27"/>
    </row>
    <row r="770" spans="16:16" x14ac:dyDescent="0.2">
      <c r="P770" s="27"/>
    </row>
    <row r="771" spans="16:16" x14ac:dyDescent="0.2">
      <c r="P771" s="27"/>
    </row>
    <row r="772" spans="16:16" x14ac:dyDescent="0.2">
      <c r="P772" s="27"/>
    </row>
    <row r="773" spans="16:16" x14ac:dyDescent="0.2">
      <c r="P773" s="27"/>
    </row>
    <row r="774" spans="16:16" x14ac:dyDescent="0.2">
      <c r="P774" s="27"/>
    </row>
    <row r="775" spans="16:16" x14ac:dyDescent="0.2">
      <c r="P775" s="27"/>
    </row>
    <row r="776" spans="16:16" x14ac:dyDescent="0.2">
      <c r="P776" s="27"/>
    </row>
    <row r="777" spans="16:16" x14ac:dyDescent="0.2">
      <c r="P777" s="27"/>
    </row>
    <row r="778" spans="16:16" x14ac:dyDescent="0.2">
      <c r="P778" s="27"/>
    </row>
    <row r="779" spans="16:16" x14ac:dyDescent="0.2">
      <c r="P779" s="27"/>
    </row>
    <row r="780" spans="16:16" x14ac:dyDescent="0.2">
      <c r="P780" s="27"/>
    </row>
    <row r="781" spans="16:16" x14ac:dyDescent="0.2">
      <c r="P781" s="27"/>
    </row>
    <row r="782" spans="16:16" x14ac:dyDescent="0.2">
      <c r="P782" s="27"/>
    </row>
    <row r="783" spans="16:16" x14ac:dyDescent="0.2">
      <c r="P783" s="27"/>
    </row>
    <row r="784" spans="16:16" x14ac:dyDescent="0.2">
      <c r="P784" s="27"/>
    </row>
    <row r="785" spans="16:16" x14ac:dyDescent="0.2">
      <c r="P785" s="27"/>
    </row>
    <row r="786" spans="16:16" x14ac:dyDescent="0.2">
      <c r="P786" s="27"/>
    </row>
    <row r="787" spans="16:16" x14ac:dyDescent="0.2">
      <c r="P787" s="27"/>
    </row>
    <row r="788" spans="16:16" x14ac:dyDescent="0.2">
      <c r="P788" s="27"/>
    </row>
    <row r="789" spans="16:16" x14ac:dyDescent="0.2">
      <c r="P789" s="27"/>
    </row>
    <row r="790" spans="16:16" x14ac:dyDescent="0.2">
      <c r="P790" s="27"/>
    </row>
    <row r="791" spans="16:16" x14ac:dyDescent="0.2">
      <c r="P791" s="27"/>
    </row>
    <row r="792" spans="16:16" x14ac:dyDescent="0.2">
      <c r="P792" s="27"/>
    </row>
    <row r="793" spans="16:16" x14ac:dyDescent="0.2">
      <c r="P793" s="27"/>
    </row>
    <row r="794" spans="16:16" x14ac:dyDescent="0.2">
      <c r="P794" s="27"/>
    </row>
    <row r="795" spans="16:16" x14ac:dyDescent="0.2">
      <c r="P795" s="27"/>
    </row>
    <row r="796" spans="16:16" x14ac:dyDescent="0.2">
      <c r="P796" s="27"/>
    </row>
    <row r="797" spans="16:16" x14ac:dyDescent="0.2">
      <c r="P797" s="27"/>
    </row>
    <row r="798" spans="16:16" x14ac:dyDescent="0.2">
      <c r="P798" s="27"/>
    </row>
    <row r="799" spans="16:16" x14ac:dyDescent="0.2">
      <c r="P799" s="27"/>
    </row>
    <row r="800" spans="16:16" x14ac:dyDescent="0.2">
      <c r="P800" s="27"/>
    </row>
    <row r="801" spans="16:16" x14ac:dyDescent="0.2">
      <c r="P801" s="27"/>
    </row>
    <row r="802" spans="16:16" x14ac:dyDescent="0.2">
      <c r="P802" s="27"/>
    </row>
    <row r="803" spans="16:16" x14ac:dyDescent="0.2">
      <c r="P803" s="27"/>
    </row>
    <row r="804" spans="16:16" x14ac:dyDescent="0.2">
      <c r="P804" s="27"/>
    </row>
    <row r="805" spans="16:16" x14ac:dyDescent="0.2">
      <c r="P805" s="27"/>
    </row>
    <row r="806" spans="16:16" x14ac:dyDescent="0.2">
      <c r="P806" s="27"/>
    </row>
    <row r="807" spans="16:16" x14ac:dyDescent="0.2">
      <c r="P807" s="27"/>
    </row>
    <row r="808" spans="16:16" x14ac:dyDescent="0.2">
      <c r="P808" s="27"/>
    </row>
    <row r="809" spans="16:16" x14ac:dyDescent="0.2">
      <c r="P809" s="27"/>
    </row>
    <row r="810" spans="16:16" x14ac:dyDescent="0.2">
      <c r="P810" s="27"/>
    </row>
    <row r="811" spans="16:16" x14ac:dyDescent="0.2">
      <c r="P811" s="27"/>
    </row>
    <row r="812" spans="16:16" x14ac:dyDescent="0.2">
      <c r="P812" s="27"/>
    </row>
    <row r="813" spans="16:16" x14ac:dyDescent="0.2">
      <c r="P813" s="27"/>
    </row>
    <row r="814" spans="16:16" x14ac:dyDescent="0.2">
      <c r="P814" s="27"/>
    </row>
    <row r="815" spans="16:16" x14ac:dyDescent="0.2">
      <c r="P815" s="27"/>
    </row>
    <row r="816" spans="16:16" x14ac:dyDescent="0.2">
      <c r="P816" s="27"/>
    </row>
    <row r="817" spans="16:16" x14ac:dyDescent="0.2">
      <c r="P817" s="27"/>
    </row>
    <row r="818" spans="16:16" x14ac:dyDescent="0.2">
      <c r="P818" s="27"/>
    </row>
    <row r="819" spans="16:16" x14ac:dyDescent="0.2">
      <c r="P819" s="27"/>
    </row>
    <row r="820" spans="16:16" x14ac:dyDescent="0.2">
      <c r="P820" s="27"/>
    </row>
    <row r="821" spans="16:16" x14ac:dyDescent="0.2">
      <c r="P821" s="27"/>
    </row>
    <row r="822" spans="16:16" x14ac:dyDescent="0.2">
      <c r="P822" s="27"/>
    </row>
    <row r="823" spans="16:16" x14ac:dyDescent="0.2">
      <c r="P823" s="27"/>
    </row>
    <row r="824" spans="16:16" x14ac:dyDescent="0.2">
      <c r="P824" s="27"/>
    </row>
    <row r="825" spans="16:16" x14ac:dyDescent="0.2">
      <c r="P825" s="27"/>
    </row>
    <row r="826" spans="16:16" x14ac:dyDescent="0.2">
      <c r="P826" s="27"/>
    </row>
    <row r="827" spans="16:16" x14ac:dyDescent="0.2">
      <c r="P827" s="27"/>
    </row>
    <row r="828" spans="16:16" x14ac:dyDescent="0.2">
      <c r="P828" s="27"/>
    </row>
    <row r="829" spans="16:16" x14ac:dyDescent="0.2">
      <c r="P829" s="27"/>
    </row>
    <row r="830" spans="16:16" x14ac:dyDescent="0.2">
      <c r="P830" s="27"/>
    </row>
    <row r="831" spans="16:16" x14ac:dyDescent="0.2">
      <c r="P831" s="27"/>
    </row>
    <row r="832" spans="16:16" x14ac:dyDescent="0.2">
      <c r="P832" s="27"/>
    </row>
    <row r="833" spans="16:16" x14ac:dyDescent="0.2">
      <c r="P833" s="27"/>
    </row>
    <row r="834" spans="16:16" x14ac:dyDescent="0.2">
      <c r="P834" s="27"/>
    </row>
    <row r="835" spans="16:16" x14ac:dyDescent="0.2">
      <c r="P835" s="27"/>
    </row>
    <row r="836" spans="16:16" x14ac:dyDescent="0.2">
      <c r="P836" s="27"/>
    </row>
    <row r="837" spans="16:16" x14ac:dyDescent="0.2">
      <c r="P837" s="27"/>
    </row>
    <row r="838" spans="16:16" x14ac:dyDescent="0.2">
      <c r="P838" s="27"/>
    </row>
    <row r="839" spans="16:16" x14ac:dyDescent="0.2">
      <c r="P839" s="27"/>
    </row>
    <row r="840" spans="16:16" x14ac:dyDescent="0.2">
      <c r="P840" s="27"/>
    </row>
    <row r="841" spans="16:16" x14ac:dyDescent="0.2">
      <c r="P841" s="27"/>
    </row>
    <row r="842" spans="16:16" x14ac:dyDescent="0.2">
      <c r="P842" s="27"/>
    </row>
    <row r="843" spans="16:16" x14ac:dyDescent="0.2">
      <c r="P843" s="27"/>
    </row>
    <row r="844" spans="16:16" x14ac:dyDescent="0.2">
      <c r="P844" s="27"/>
    </row>
    <row r="845" spans="16:16" x14ac:dyDescent="0.2">
      <c r="P845" s="27"/>
    </row>
    <row r="846" spans="16:16" x14ac:dyDescent="0.2">
      <c r="P846" s="27"/>
    </row>
    <row r="847" spans="16:16" x14ac:dyDescent="0.2">
      <c r="P847" s="27"/>
    </row>
    <row r="848" spans="16:16" x14ac:dyDescent="0.2">
      <c r="P848" s="27"/>
    </row>
    <row r="849" spans="16:16" x14ac:dyDescent="0.2">
      <c r="P849" s="27"/>
    </row>
    <row r="850" spans="16:16" x14ac:dyDescent="0.2">
      <c r="P850" s="27"/>
    </row>
    <row r="851" spans="16:16" x14ac:dyDescent="0.2">
      <c r="P851" s="27"/>
    </row>
    <row r="852" spans="16:16" x14ac:dyDescent="0.2">
      <c r="P852" s="27"/>
    </row>
    <row r="853" spans="16:16" x14ac:dyDescent="0.2">
      <c r="P853" s="27"/>
    </row>
    <row r="854" spans="16:16" x14ac:dyDescent="0.2">
      <c r="P854" s="27"/>
    </row>
    <row r="855" spans="16:16" x14ac:dyDescent="0.2">
      <c r="P855" s="27"/>
    </row>
    <row r="856" spans="16:16" x14ac:dyDescent="0.2">
      <c r="P856" s="27"/>
    </row>
    <row r="857" spans="16:16" x14ac:dyDescent="0.2">
      <c r="P857" s="27"/>
    </row>
    <row r="858" spans="16:16" x14ac:dyDescent="0.2">
      <c r="P858" s="27"/>
    </row>
    <row r="859" spans="16:16" x14ac:dyDescent="0.2">
      <c r="P859" s="27"/>
    </row>
    <row r="860" spans="16:16" x14ac:dyDescent="0.2">
      <c r="P860" s="27"/>
    </row>
    <row r="861" spans="16:16" x14ac:dyDescent="0.2">
      <c r="P861" s="27"/>
    </row>
    <row r="862" spans="16:16" x14ac:dyDescent="0.2">
      <c r="P862" s="27"/>
    </row>
    <row r="863" spans="16:16" x14ac:dyDescent="0.2">
      <c r="P863" s="27"/>
    </row>
    <row r="864" spans="16:16" x14ac:dyDescent="0.2">
      <c r="P864" s="27"/>
    </row>
    <row r="865" spans="16:16" x14ac:dyDescent="0.2">
      <c r="P865" s="27"/>
    </row>
    <row r="866" spans="16:16" x14ac:dyDescent="0.2">
      <c r="P866" s="27"/>
    </row>
    <row r="867" spans="16:16" x14ac:dyDescent="0.2">
      <c r="P867" s="27"/>
    </row>
    <row r="868" spans="16:16" x14ac:dyDescent="0.2">
      <c r="P868" s="27"/>
    </row>
    <row r="869" spans="16:16" x14ac:dyDescent="0.2">
      <c r="P869" s="27"/>
    </row>
    <row r="870" spans="16:16" x14ac:dyDescent="0.2">
      <c r="P870" s="27"/>
    </row>
    <row r="871" spans="16:16" x14ac:dyDescent="0.2">
      <c r="P871" s="27"/>
    </row>
    <row r="872" spans="16:16" x14ac:dyDescent="0.2">
      <c r="P872" s="27"/>
    </row>
    <row r="873" spans="16:16" x14ac:dyDescent="0.2">
      <c r="P873" s="27"/>
    </row>
    <row r="874" spans="16:16" x14ac:dyDescent="0.2">
      <c r="P874" s="27"/>
    </row>
    <row r="875" spans="16:16" x14ac:dyDescent="0.2">
      <c r="P875" s="27"/>
    </row>
    <row r="876" spans="16:16" x14ac:dyDescent="0.2">
      <c r="P876" s="27"/>
    </row>
    <row r="877" spans="16:16" x14ac:dyDescent="0.2">
      <c r="P877" s="27"/>
    </row>
    <row r="878" spans="16:16" x14ac:dyDescent="0.2">
      <c r="P878" s="27"/>
    </row>
    <row r="879" spans="16:16" x14ac:dyDescent="0.2">
      <c r="P879" s="27"/>
    </row>
    <row r="880" spans="16:16" x14ac:dyDescent="0.2">
      <c r="P880" s="27"/>
    </row>
    <row r="881" spans="16:16" x14ac:dyDescent="0.2">
      <c r="P881" s="27"/>
    </row>
    <row r="882" spans="16:16" x14ac:dyDescent="0.2">
      <c r="P882" s="27"/>
    </row>
    <row r="883" spans="16:16" x14ac:dyDescent="0.2">
      <c r="P883" s="27"/>
    </row>
    <row r="884" spans="16:16" x14ac:dyDescent="0.2">
      <c r="P884" s="27"/>
    </row>
    <row r="885" spans="16:16" x14ac:dyDescent="0.2">
      <c r="P885" s="27"/>
    </row>
    <row r="886" spans="16:16" x14ac:dyDescent="0.2">
      <c r="P886" s="27"/>
    </row>
    <row r="887" spans="16:16" x14ac:dyDescent="0.2">
      <c r="P887" s="27"/>
    </row>
    <row r="888" spans="16:16" x14ac:dyDescent="0.2">
      <c r="P888" s="27"/>
    </row>
    <row r="889" spans="16:16" x14ac:dyDescent="0.2">
      <c r="P889" s="27"/>
    </row>
    <row r="890" spans="16:16" x14ac:dyDescent="0.2">
      <c r="P890" s="27"/>
    </row>
    <row r="891" spans="16:16" x14ac:dyDescent="0.2">
      <c r="P891" s="27"/>
    </row>
    <row r="892" spans="16:16" x14ac:dyDescent="0.2">
      <c r="P892" s="27"/>
    </row>
    <row r="893" spans="16:16" x14ac:dyDescent="0.2">
      <c r="P893" s="27"/>
    </row>
    <row r="894" spans="16:16" x14ac:dyDescent="0.2">
      <c r="P894" s="27"/>
    </row>
    <row r="895" spans="16:16" x14ac:dyDescent="0.2">
      <c r="P895" s="27"/>
    </row>
    <row r="896" spans="16:16" x14ac:dyDescent="0.2">
      <c r="P896" s="27"/>
    </row>
    <row r="897" spans="16:16" x14ac:dyDescent="0.2">
      <c r="P897" s="27"/>
    </row>
    <row r="898" spans="16:16" x14ac:dyDescent="0.2">
      <c r="P898" s="27"/>
    </row>
    <row r="899" spans="16:16" x14ac:dyDescent="0.2">
      <c r="P899" s="27"/>
    </row>
    <row r="900" spans="16:16" x14ac:dyDescent="0.2">
      <c r="P900" s="27"/>
    </row>
    <row r="901" spans="16:16" x14ac:dyDescent="0.2">
      <c r="P901" s="27"/>
    </row>
    <row r="902" spans="16:16" x14ac:dyDescent="0.2">
      <c r="P902" s="27"/>
    </row>
    <row r="903" spans="16:16" x14ac:dyDescent="0.2">
      <c r="P903" s="27"/>
    </row>
    <row r="904" spans="16:16" x14ac:dyDescent="0.2">
      <c r="P904" s="27"/>
    </row>
    <row r="905" spans="16:16" x14ac:dyDescent="0.2">
      <c r="P905" s="27"/>
    </row>
    <row r="906" spans="16:16" x14ac:dyDescent="0.2">
      <c r="P906" s="27"/>
    </row>
    <row r="907" spans="16:16" x14ac:dyDescent="0.2">
      <c r="P907" s="27"/>
    </row>
    <row r="908" spans="16:16" x14ac:dyDescent="0.2">
      <c r="P908" s="27"/>
    </row>
    <row r="909" spans="16:16" x14ac:dyDescent="0.2">
      <c r="P909" s="27"/>
    </row>
    <row r="910" spans="16:16" x14ac:dyDescent="0.2">
      <c r="P910" s="27"/>
    </row>
    <row r="911" spans="16:16" x14ac:dyDescent="0.2">
      <c r="P911" s="27"/>
    </row>
    <row r="912" spans="16:16" x14ac:dyDescent="0.2">
      <c r="P912" s="27"/>
    </row>
    <row r="913" spans="16:16" x14ac:dyDescent="0.2">
      <c r="P913" s="27"/>
    </row>
    <row r="914" spans="16:16" x14ac:dyDescent="0.2">
      <c r="P914" s="27"/>
    </row>
    <row r="915" spans="16:16" x14ac:dyDescent="0.2">
      <c r="P915" s="27"/>
    </row>
    <row r="916" spans="16:16" x14ac:dyDescent="0.2">
      <c r="P916" s="27"/>
    </row>
    <row r="917" spans="16:16" x14ac:dyDescent="0.2">
      <c r="P917" s="27"/>
    </row>
    <row r="918" spans="16:16" x14ac:dyDescent="0.2">
      <c r="P918" s="27"/>
    </row>
    <row r="919" spans="16:16" x14ac:dyDescent="0.2">
      <c r="P919" s="27"/>
    </row>
    <row r="920" spans="16:16" x14ac:dyDescent="0.2">
      <c r="P920" s="27"/>
    </row>
    <row r="921" spans="16:16" x14ac:dyDescent="0.2">
      <c r="P921" s="27"/>
    </row>
    <row r="922" spans="16:16" x14ac:dyDescent="0.2">
      <c r="P922" s="27"/>
    </row>
    <row r="923" spans="16:16" x14ac:dyDescent="0.2">
      <c r="P923" s="27"/>
    </row>
    <row r="924" spans="16:16" x14ac:dyDescent="0.2">
      <c r="P924" s="27"/>
    </row>
    <row r="925" spans="16:16" x14ac:dyDescent="0.2">
      <c r="P925" s="27"/>
    </row>
    <row r="926" spans="16:16" x14ac:dyDescent="0.2">
      <c r="P926" s="27"/>
    </row>
    <row r="927" spans="16:16" x14ac:dyDescent="0.2">
      <c r="P927" s="27"/>
    </row>
    <row r="928" spans="16:16" x14ac:dyDescent="0.2">
      <c r="P928" s="27"/>
    </row>
    <row r="929" spans="16:16" x14ac:dyDescent="0.2">
      <c r="P929" s="27"/>
    </row>
    <row r="930" spans="16:16" x14ac:dyDescent="0.2">
      <c r="P930" s="27"/>
    </row>
    <row r="931" spans="16:16" x14ac:dyDescent="0.2">
      <c r="P931" s="27"/>
    </row>
    <row r="932" spans="16:16" x14ac:dyDescent="0.2">
      <c r="P932" s="27"/>
    </row>
    <row r="933" spans="16:16" x14ac:dyDescent="0.2">
      <c r="P933" s="27"/>
    </row>
    <row r="934" spans="16:16" x14ac:dyDescent="0.2">
      <c r="P934" s="27"/>
    </row>
    <row r="935" spans="16:16" x14ac:dyDescent="0.2">
      <c r="P935" s="27"/>
    </row>
    <row r="936" spans="16:16" x14ac:dyDescent="0.2">
      <c r="P936" s="27"/>
    </row>
    <row r="937" spans="16:16" x14ac:dyDescent="0.2">
      <c r="P937" s="27"/>
    </row>
    <row r="938" spans="16:16" x14ac:dyDescent="0.2">
      <c r="P938" s="27"/>
    </row>
    <row r="939" spans="16:16" x14ac:dyDescent="0.2">
      <c r="P939" s="27"/>
    </row>
    <row r="940" spans="16:16" x14ac:dyDescent="0.2">
      <c r="P940" s="27"/>
    </row>
    <row r="941" spans="16:16" x14ac:dyDescent="0.2">
      <c r="P941" s="27"/>
    </row>
    <row r="942" spans="16:16" x14ac:dyDescent="0.2">
      <c r="P942" s="27"/>
    </row>
    <row r="943" spans="16:16" x14ac:dyDescent="0.2">
      <c r="P943" s="27"/>
    </row>
    <row r="944" spans="16:16" x14ac:dyDescent="0.2">
      <c r="P944" s="27"/>
    </row>
    <row r="945" spans="16:16" x14ac:dyDescent="0.2">
      <c r="P945" s="27"/>
    </row>
    <row r="946" spans="16:16" x14ac:dyDescent="0.2">
      <c r="P946" s="27"/>
    </row>
    <row r="947" spans="16:16" x14ac:dyDescent="0.2">
      <c r="P947" s="27"/>
    </row>
    <row r="948" spans="16:16" x14ac:dyDescent="0.2">
      <c r="P948" s="27"/>
    </row>
    <row r="949" spans="16:16" x14ac:dyDescent="0.2">
      <c r="P949" s="27"/>
    </row>
    <row r="950" spans="16:16" x14ac:dyDescent="0.2">
      <c r="P950" s="27"/>
    </row>
    <row r="951" spans="16:16" x14ac:dyDescent="0.2">
      <c r="P951" s="27"/>
    </row>
    <row r="952" spans="16:16" x14ac:dyDescent="0.2">
      <c r="P952" s="27"/>
    </row>
    <row r="953" spans="16:16" x14ac:dyDescent="0.2">
      <c r="P953" s="27"/>
    </row>
    <row r="954" spans="16:16" x14ac:dyDescent="0.2">
      <c r="P954" s="27"/>
    </row>
    <row r="955" spans="16:16" x14ac:dyDescent="0.2">
      <c r="P955" s="27"/>
    </row>
    <row r="956" spans="16:16" x14ac:dyDescent="0.2">
      <c r="P956" s="27"/>
    </row>
    <row r="957" spans="16:16" x14ac:dyDescent="0.2">
      <c r="P957" s="27"/>
    </row>
    <row r="958" spans="16:16" x14ac:dyDescent="0.2">
      <c r="P958" s="27"/>
    </row>
    <row r="959" spans="16:16" x14ac:dyDescent="0.2">
      <c r="P959" s="27"/>
    </row>
    <row r="960" spans="16:16" x14ac:dyDescent="0.2">
      <c r="P960" s="27"/>
    </row>
    <row r="961" spans="16:16" x14ac:dyDescent="0.2">
      <c r="P961" s="27"/>
    </row>
    <row r="962" spans="16:16" x14ac:dyDescent="0.2">
      <c r="P962" s="27"/>
    </row>
    <row r="963" spans="16:16" x14ac:dyDescent="0.2">
      <c r="P963" s="27"/>
    </row>
    <row r="964" spans="16:16" x14ac:dyDescent="0.2">
      <c r="P964" s="27"/>
    </row>
    <row r="965" spans="16:16" x14ac:dyDescent="0.2">
      <c r="P965" s="27"/>
    </row>
    <row r="966" spans="16:16" x14ac:dyDescent="0.2">
      <c r="P966" s="27"/>
    </row>
    <row r="967" spans="16:16" x14ac:dyDescent="0.2">
      <c r="P967" s="27"/>
    </row>
    <row r="968" spans="16:16" x14ac:dyDescent="0.2">
      <c r="P968" s="27"/>
    </row>
    <row r="969" spans="16:16" x14ac:dyDescent="0.2">
      <c r="P969" s="27"/>
    </row>
    <row r="970" spans="16:16" x14ac:dyDescent="0.2">
      <c r="P970" s="27"/>
    </row>
    <row r="971" spans="16:16" x14ac:dyDescent="0.2">
      <c r="P971" s="27"/>
    </row>
    <row r="972" spans="16:16" x14ac:dyDescent="0.2">
      <c r="P972" s="27"/>
    </row>
    <row r="973" spans="16:16" x14ac:dyDescent="0.2">
      <c r="P973" s="27"/>
    </row>
    <row r="974" spans="16:16" x14ac:dyDescent="0.2">
      <c r="P974" s="27"/>
    </row>
    <row r="975" spans="16:16" x14ac:dyDescent="0.2">
      <c r="P975" s="27"/>
    </row>
    <row r="976" spans="16:16" x14ac:dyDescent="0.2">
      <c r="P976" s="27"/>
    </row>
    <row r="977" spans="16:16" x14ac:dyDescent="0.2">
      <c r="P977" s="27"/>
    </row>
    <row r="978" spans="16:16" x14ac:dyDescent="0.2">
      <c r="P978" s="27"/>
    </row>
    <row r="979" spans="16:16" x14ac:dyDescent="0.2">
      <c r="P979" s="27"/>
    </row>
    <row r="980" spans="16:16" x14ac:dyDescent="0.2">
      <c r="P980" s="27"/>
    </row>
    <row r="981" spans="16:16" x14ac:dyDescent="0.2">
      <c r="P981" s="27"/>
    </row>
    <row r="982" spans="16:16" x14ac:dyDescent="0.2">
      <c r="P982" s="27"/>
    </row>
    <row r="983" spans="16:16" x14ac:dyDescent="0.2">
      <c r="P983" s="27"/>
    </row>
    <row r="984" spans="16:16" x14ac:dyDescent="0.2">
      <c r="P984" s="27"/>
    </row>
    <row r="985" spans="16:16" x14ac:dyDescent="0.2">
      <c r="P985" s="27"/>
    </row>
    <row r="986" spans="16:16" x14ac:dyDescent="0.2">
      <c r="P986" s="27"/>
    </row>
    <row r="987" spans="16:16" x14ac:dyDescent="0.2">
      <c r="P987" s="27"/>
    </row>
    <row r="988" spans="16:16" x14ac:dyDescent="0.2">
      <c r="P988" s="27"/>
    </row>
    <row r="989" spans="16:16" x14ac:dyDescent="0.2">
      <c r="P989" s="27"/>
    </row>
    <row r="990" spans="16:16" x14ac:dyDescent="0.2">
      <c r="P990" s="27"/>
    </row>
    <row r="991" spans="16:16" x14ac:dyDescent="0.2">
      <c r="P991" s="27"/>
    </row>
    <row r="992" spans="16:16" x14ac:dyDescent="0.2">
      <c r="P992" s="27"/>
    </row>
    <row r="993" spans="16:16" x14ac:dyDescent="0.2">
      <c r="P993" s="27"/>
    </row>
    <row r="994" spans="16:16" x14ac:dyDescent="0.2">
      <c r="P994" s="27"/>
    </row>
    <row r="995" spans="16:16" x14ac:dyDescent="0.2">
      <c r="P995" s="27"/>
    </row>
    <row r="996" spans="16:16" x14ac:dyDescent="0.2">
      <c r="P996" s="27"/>
    </row>
    <row r="997" spans="16:16" x14ac:dyDescent="0.2">
      <c r="P997" s="27"/>
    </row>
    <row r="998" spans="16:16" x14ac:dyDescent="0.2">
      <c r="P998" s="27"/>
    </row>
    <row r="999" spans="16:16" x14ac:dyDescent="0.2">
      <c r="P999" s="27"/>
    </row>
    <row r="1000" spans="16:16" x14ac:dyDescent="0.2">
      <c r="P1000" s="27"/>
    </row>
    <row r="1001" spans="16:16" x14ac:dyDescent="0.2">
      <c r="P1001" s="27"/>
    </row>
    <row r="1002" spans="16:16" x14ac:dyDescent="0.2">
      <c r="P1002" s="27"/>
    </row>
    <row r="1003" spans="16:16" x14ac:dyDescent="0.2">
      <c r="P1003" s="27"/>
    </row>
    <row r="1004" spans="16:16" x14ac:dyDescent="0.2">
      <c r="P1004" s="27"/>
    </row>
    <row r="1005" spans="16:16" x14ac:dyDescent="0.2">
      <c r="P1005" s="27"/>
    </row>
    <row r="1006" spans="16:16" x14ac:dyDescent="0.2">
      <c r="P1006" s="27"/>
    </row>
    <row r="1007" spans="16:16" x14ac:dyDescent="0.2">
      <c r="P1007" s="27"/>
    </row>
    <row r="1008" spans="16:16" x14ac:dyDescent="0.2">
      <c r="P1008" s="27"/>
    </row>
    <row r="1009" spans="16:16" x14ac:dyDescent="0.2">
      <c r="P1009" s="27"/>
    </row>
    <row r="1010" spans="16:16" x14ac:dyDescent="0.2">
      <c r="P1010" s="27"/>
    </row>
    <row r="1011" spans="16:16" x14ac:dyDescent="0.2">
      <c r="P1011" s="27"/>
    </row>
    <row r="1012" spans="16:16" x14ac:dyDescent="0.2">
      <c r="P1012" s="27"/>
    </row>
    <row r="1013" spans="16:16" x14ac:dyDescent="0.2">
      <c r="P1013" s="27"/>
    </row>
    <row r="1014" spans="16:16" x14ac:dyDescent="0.2">
      <c r="P1014" s="27"/>
    </row>
    <row r="1015" spans="16:16" x14ac:dyDescent="0.2">
      <c r="P1015" s="27"/>
    </row>
    <row r="1016" spans="16:16" x14ac:dyDescent="0.2">
      <c r="P1016" s="27"/>
    </row>
    <row r="1017" spans="16:16" x14ac:dyDescent="0.2">
      <c r="P1017" s="27"/>
    </row>
    <row r="1018" spans="16:16" x14ac:dyDescent="0.2">
      <c r="P1018" s="27"/>
    </row>
    <row r="1019" spans="16:16" x14ac:dyDescent="0.2">
      <c r="P1019" s="27"/>
    </row>
    <row r="1020" spans="16:16" x14ac:dyDescent="0.2">
      <c r="P1020" s="27"/>
    </row>
    <row r="1021" spans="16:16" x14ac:dyDescent="0.2">
      <c r="P1021" s="27"/>
    </row>
    <row r="1022" spans="16:16" x14ac:dyDescent="0.2">
      <c r="P1022" s="27"/>
    </row>
    <row r="1023" spans="16:16" x14ac:dyDescent="0.2">
      <c r="P1023" s="27"/>
    </row>
    <row r="1024" spans="16:16" x14ac:dyDescent="0.2">
      <c r="P1024" s="27"/>
    </row>
    <row r="1025" spans="16:16" x14ac:dyDescent="0.2">
      <c r="P1025" s="27"/>
    </row>
    <row r="1026" spans="16:16" x14ac:dyDescent="0.2">
      <c r="P1026" s="27"/>
    </row>
    <row r="1027" spans="16:16" x14ac:dyDescent="0.2">
      <c r="P1027" s="27"/>
    </row>
    <row r="1028" spans="16:16" x14ac:dyDescent="0.2">
      <c r="P1028" s="27"/>
    </row>
    <row r="1029" spans="16:16" x14ac:dyDescent="0.2">
      <c r="P1029" s="27"/>
    </row>
    <row r="1030" spans="16:16" x14ac:dyDescent="0.2">
      <c r="P1030" s="27"/>
    </row>
    <row r="1031" spans="16:16" x14ac:dyDescent="0.2">
      <c r="P1031" s="27"/>
    </row>
    <row r="1032" spans="16:16" x14ac:dyDescent="0.2">
      <c r="P1032" s="27"/>
    </row>
    <row r="1033" spans="16:16" x14ac:dyDescent="0.2">
      <c r="P1033" s="27"/>
    </row>
    <row r="1034" spans="16:16" x14ac:dyDescent="0.2">
      <c r="P1034" s="27"/>
    </row>
    <row r="1035" spans="16:16" x14ac:dyDescent="0.2">
      <c r="P1035" s="27"/>
    </row>
    <row r="1036" spans="16:16" x14ac:dyDescent="0.2">
      <c r="P1036" s="27"/>
    </row>
    <row r="1037" spans="16:16" x14ac:dyDescent="0.2">
      <c r="P1037" s="27"/>
    </row>
    <row r="1038" spans="16:16" x14ac:dyDescent="0.2">
      <c r="P1038" s="27"/>
    </row>
    <row r="1039" spans="16:16" x14ac:dyDescent="0.2">
      <c r="P1039" s="27"/>
    </row>
    <row r="1040" spans="16:16" x14ac:dyDescent="0.2">
      <c r="P1040" s="27"/>
    </row>
    <row r="1041" spans="16:16" x14ac:dyDescent="0.2">
      <c r="P1041" s="27"/>
    </row>
    <row r="1042" spans="16:16" x14ac:dyDescent="0.2">
      <c r="P1042" s="27"/>
    </row>
    <row r="1043" spans="16:16" x14ac:dyDescent="0.2">
      <c r="P1043" s="27"/>
    </row>
    <row r="1044" spans="16:16" x14ac:dyDescent="0.2">
      <c r="P1044" s="27"/>
    </row>
    <row r="1045" spans="16:16" x14ac:dyDescent="0.2">
      <c r="P1045" s="27"/>
    </row>
    <row r="1046" spans="16:16" x14ac:dyDescent="0.2">
      <c r="P1046" s="27"/>
    </row>
    <row r="1047" spans="16:16" x14ac:dyDescent="0.2">
      <c r="P1047" s="27"/>
    </row>
    <row r="1048" spans="16:16" x14ac:dyDescent="0.2">
      <c r="P1048" s="27"/>
    </row>
    <row r="1049" spans="16:16" x14ac:dyDescent="0.2">
      <c r="P1049" s="27"/>
    </row>
    <row r="1050" spans="16:16" x14ac:dyDescent="0.2">
      <c r="P1050" s="27"/>
    </row>
    <row r="1051" spans="16:16" x14ac:dyDescent="0.2">
      <c r="P1051" s="27"/>
    </row>
    <row r="1052" spans="16:16" x14ac:dyDescent="0.2">
      <c r="P1052" s="27"/>
    </row>
    <row r="1053" spans="16:16" x14ac:dyDescent="0.2">
      <c r="P1053" s="27"/>
    </row>
    <row r="1054" spans="16:16" x14ac:dyDescent="0.2">
      <c r="P1054" s="27"/>
    </row>
    <row r="1055" spans="16:16" x14ac:dyDescent="0.2">
      <c r="P1055" s="27"/>
    </row>
    <row r="1056" spans="16:16" x14ac:dyDescent="0.2">
      <c r="P1056" s="27"/>
    </row>
    <row r="1057" spans="16:16" x14ac:dyDescent="0.2">
      <c r="P1057" s="27"/>
    </row>
    <row r="1058" spans="16:16" x14ac:dyDescent="0.2">
      <c r="P1058" s="27"/>
    </row>
    <row r="1059" spans="16:16" x14ac:dyDescent="0.2">
      <c r="P1059" s="27"/>
    </row>
    <row r="1060" spans="16:16" x14ac:dyDescent="0.2">
      <c r="P1060" s="27"/>
    </row>
    <row r="1061" spans="16:16" x14ac:dyDescent="0.2">
      <c r="P1061" s="27"/>
    </row>
    <row r="1062" spans="16:16" x14ac:dyDescent="0.2">
      <c r="P1062" s="27"/>
    </row>
    <row r="1063" spans="16:16" x14ac:dyDescent="0.2">
      <c r="P1063" s="27"/>
    </row>
    <row r="1064" spans="16:16" x14ac:dyDescent="0.2">
      <c r="P1064" s="27"/>
    </row>
    <row r="1065" spans="16:16" x14ac:dyDescent="0.2">
      <c r="P1065" s="27"/>
    </row>
    <row r="1066" spans="16:16" x14ac:dyDescent="0.2">
      <c r="P1066" s="27"/>
    </row>
    <row r="1067" spans="16:16" x14ac:dyDescent="0.2">
      <c r="P1067" s="27"/>
    </row>
    <row r="1068" spans="16:16" x14ac:dyDescent="0.2">
      <c r="P1068" s="27"/>
    </row>
    <row r="1069" spans="16:16" x14ac:dyDescent="0.2">
      <c r="P1069" s="27"/>
    </row>
    <row r="1070" spans="16:16" x14ac:dyDescent="0.2">
      <c r="P1070" s="27"/>
    </row>
    <row r="1071" spans="16:16" x14ac:dyDescent="0.2">
      <c r="P1071" s="27"/>
    </row>
    <row r="1072" spans="16:16" x14ac:dyDescent="0.2">
      <c r="P1072" s="27"/>
    </row>
    <row r="1073" spans="16:16" x14ac:dyDescent="0.2">
      <c r="P1073" s="27"/>
    </row>
    <row r="1074" spans="16:16" x14ac:dyDescent="0.2">
      <c r="P1074" s="27"/>
    </row>
    <row r="1075" spans="16:16" x14ac:dyDescent="0.2">
      <c r="P1075" s="27"/>
    </row>
    <row r="1076" spans="16:16" x14ac:dyDescent="0.2">
      <c r="P1076" s="27"/>
    </row>
    <row r="1077" spans="16:16" x14ac:dyDescent="0.2">
      <c r="P1077" s="27"/>
    </row>
    <row r="1078" spans="16:16" x14ac:dyDescent="0.2">
      <c r="P1078" s="27"/>
    </row>
    <row r="1079" spans="16:16" x14ac:dyDescent="0.2">
      <c r="P1079" s="27"/>
    </row>
    <row r="1080" spans="16:16" x14ac:dyDescent="0.2">
      <c r="P1080" s="27"/>
    </row>
    <row r="1081" spans="16:16" x14ac:dyDescent="0.2">
      <c r="P1081" s="27"/>
    </row>
    <row r="1082" spans="16:16" x14ac:dyDescent="0.2">
      <c r="P1082" s="27"/>
    </row>
    <row r="1083" spans="16:16" x14ac:dyDescent="0.2">
      <c r="P1083" s="27"/>
    </row>
    <row r="1084" spans="16:16" x14ac:dyDescent="0.2">
      <c r="P1084" s="27"/>
    </row>
    <row r="1085" spans="16:16" x14ac:dyDescent="0.2">
      <c r="P1085" s="27"/>
    </row>
    <row r="1086" spans="16:16" x14ac:dyDescent="0.2">
      <c r="P1086" s="27"/>
    </row>
    <row r="1087" spans="16:16" x14ac:dyDescent="0.2">
      <c r="P1087" s="27"/>
    </row>
    <row r="1088" spans="16:16" x14ac:dyDescent="0.2">
      <c r="P1088" s="27"/>
    </row>
    <row r="1089" spans="16:16" x14ac:dyDescent="0.2">
      <c r="P1089" s="27"/>
    </row>
    <row r="1090" spans="16:16" x14ac:dyDescent="0.2">
      <c r="P1090" s="27"/>
    </row>
    <row r="1091" spans="16:16" x14ac:dyDescent="0.2">
      <c r="P1091" s="27"/>
    </row>
    <row r="1092" spans="16:16" x14ac:dyDescent="0.2">
      <c r="P1092" s="27"/>
    </row>
    <row r="1093" spans="16:16" x14ac:dyDescent="0.2">
      <c r="P1093" s="27"/>
    </row>
    <row r="1094" spans="16:16" x14ac:dyDescent="0.2">
      <c r="P1094" s="27"/>
    </row>
    <row r="1095" spans="16:16" x14ac:dyDescent="0.2">
      <c r="P1095" s="27"/>
    </row>
    <row r="1096" spans="16:16" x14ac:dyDescent="0.2">
      <c r="P1096" s="27"/>
    </row>
    <row r="1097" spans="16:16" x14ac:dyDescent="0.2">
      <c r="P1097" s="27"/>
    </row>
    <row r="1098" spans="16:16" x14ac:dyDescent="0.2">
      <c r="P1098" s="27"/>
    </row>
    <row r="1099" spans="16:16" x14ac:dyDescent="0.2">
      <c r="P1099" s="27"/>
    </row>
    <row r="1100" spans="16:16" x14ac:dyDescent="0.2">
      <c r="P1100" s="27"/>
    </row>
    <row r="1101" spans="16:16" x14ac:dyDescent="0.2">
      <c r="P1101" s="27"/>
    </row>
    <row r="1102" spans="16:16" x14ac:dyDescent="0.2">
      <c r="P1102" s="27"/>
    </row>
    <row r="1103" spans="16:16" x14ac:dyDescent="0.2">
      <c r="P1103" s="27"/>
    </row>
    <row r="1104" spans="16:16" x14ac:dyDescent="0.2">
      <c r="P1104" s="27"/>
    </row>
    <row r="1105" spans="16:16" x14ac:dyDescent="0.2">
      <c r="P1105" s="27"/>
    </row>
    <row r="1106" spans="16:16" x14ac:dyDescent="0.2">
      <c r="P1106" s="27"/>
    </row>
    <row r="1107" spans="16:16" x14ac:dyDescent="0.2">
      <c r="P1107" s="27"/>
    </row>
    <row r="1108" spans="16:16" x14ac:dyDescent="0.2">
      <c r="P1108" s="27"/>
    </row>
    <row r="1109" spans="16:16" x14ac:dyDescent="0.2">
      <c r="P1109" s="27"/>
    </row>
    <row r="1110" spans="16:16" x14ac:dyDescent="0.2">
      <c r="P1110" s="27"/>
    </row>
    <row r="1111" spans="16:16" x14ac:dyDescent="0.2">
      <c r="P1111" s="27"/>
    </row>
    <row r="1112" spans="16:16" x14ac:dyDescent="0.2">
      <c r="P1112" s="27"/>
    </row>
    <row r="1113" spans="16:16" x14ac:dyDescent="0.2">
      <c r="P1113" s="27"/>
    </row>
    <row r="1114" spans="16:16" x14ac:dyDescent="0.2">
      <c r="P1114" s="27"/>
    </row>
    <row r="1115" spans="16:16" x14ac:dyDescent="0.2">
      <c r="P1115" s="27"/>
    </row>
    <row r="1116" spans="16:16" x14ac:dyDescent="0.2">
      <c r="P1116" s="27"/>
    </row>
    <row r="1117" spans="16:16" x14ac:dyDescent="0.2">
      <c r="P1117" s="27"/>
    </row>
    <row r="1118" spans="16:16" x14ac:dyDescent="0.2">
      <c r="P1118" s="27"/>
    </row>
    <row r="1119" spans="16:16" x14ac:dyDescent="0.2">
      <c r="P1119" s="27"/>
    </row>
    <row r="1120" spans="16:16" x14ac:dyDescent="0.2">
      <c r="P1120" s="27"/>
    </row>
    <row r="1121" spans="16:16" x14ac:dyDescent="0.2">
      <c r="P1121" s="27"/>
    </row>
    <row r="1122" spans="16:16" x14ac:dyDescent="0.2">
      <c r="P1122" s="27"/>
    </row>
    <row r="1123" spans="16:16" x14ac:dyDescent="0.2">
      <c r="P1123" s="27"/>
    </row>
    <row r="1124" spans="16:16" x14ac:dyDescent="0.2">
      <c r="P1124" s="27"/>
    </row>
    <row r="1125" spans="16:16" x14ac:dyDescent="0.2">
      <c r="P1125" s="27"/>
    </row>
    <row r="1126" spans="16:16" x14ac:dyDescent="0.2">
      <c r="P1126" s="27"/>
    </row>
    <row r="1127" spans="16:16" x14ac:dyDescent="0.2">
      <c r="P1127" s="27"/>
    </row>
    <row r="1128" spans="16:16" x14ac:dyDescent="0.2">
      <c r="P1128" s="27"/>
    </row>
    <row r="1129" spans="16:16" x14ac:dyDescent="0.2">
      <c r="P1129" s="27"/>
    </row>
    <row r="1130" spans="16:16" x14ac:dyDescent="0.2">
      <c r="P1130" s="27"/>
    </row>
    <row r="1131" spans="16:16" x14ac:dyDescent="0.2">
      <c r="P1131" s="27"/>
    </row>
    <row r="1132" spans="16:16" x14ac:dyDescent="0.2">
      <c r="P1132" s="27"/>
    </row>
    <row r="1133" spans="16:16" x14ac:dyDescent="0.2">
      <c r="P1133" s="27"/>
    </row>
    <row r="1134" spans="16:16" x14ac:dyDescent="0.2">
      <c r="P1134" s="27"/>
    </row>
    <row r="1135" spans="16:16" x14ac:dyDescent="0.2">
      <c r="P1135" s="27"/>
    </row>
    <row r="1136" spans="16:16" x14ac:dyDescent="0.2">
      <c r="P1136" s="27"/>
    </row>
    <row r="1137" spans="16:16" x14ac:dyDescent="0.2">
      <c r="P1137" s="27"/>
    </row>
    <row r="1138" spans="16:16" x14ac:dyDescent="0.2">
      <c r="P1138" s="27"/>
    </row>
    <row r="1139" spans="16:16" x14ac:dyDescent="0.2">
      <c r="P1139" s="27"/>
    </row>
    <row r="1140" spans="16:16" x14ac:dyDescent="0.2">
      <c r="P1140" s="27"/>
    </row>
    <row r="1141" spans="16:16" x14ac:dyDescent="0.2">
      <c r="P1141" s="27"/>
    </row>
    <row r="1142" spans="16:16" x14ac:dyDescent="0.2">
      <c r="P1142" s="27"/>
    </row>
    <row r="1143" spans="16:16" x14ac:dyDescent="0.2">
      <c r="P1143" s="27"/>
    </row>
    <row r="1144" spans="16:16" x14ac:dyDescent="0.2">
      <c r="P1144" s="27"/>
    </row>
    <row r="1145" spans="16:16" x14ac:dyDescent="0.2">
      <c r="P1145" s="27"/>
    </row>
    <row r="1146" spans="16:16" x14ac:dyDescent="0.2">
      <c r="P1146" s="27"/>
    </row>
    <row r="1147" spans="16:16" x14ac:dyDescent="0.2">
      <c r="P1147" s="27"/>
    </row>
    <row r="1148" spans="16:16" x14ac:dyDescent="0.2">
      <c r="P1148" s="27"/>
    </row>
    <row r="1149" spans="16:16" x14ac:dyDescent="0.2">
      <c r="P1149" s="27"/>
    </row>
    <row r="1150" spans="16:16" x14ac:dyDescent="0.2">
      <c r="P1150" s="27"/>
    </row>
    <row r="1151" spans="16:16" x14ac:dyDescent="0.2">
      <c r="P1151" s="27"/>
    </row>
    <row r="1152" spans="16:16" x14ac:dyDescent="0.2">
      <c r="P1152" s="27"/>
    </row>
    <row r="1153" spans="16:16" x14ac:dyDescent="0.2">
      <c r="P1153" s="27"/>
    </row>
    <row r="1154" spans="16:16" x14ac:dyDescent="0.2">
      <c r="P1154" s="27"/>
    </row>
    <row r="1155" spans="16:16" x14ac:dyDescent="0.2">
      <c r="P1155" s="27"/>
    </row>
    <row r="1156" spans="16:16" x14ac:dyDescent="0.2">
      <c r="P1156" s="27"/>
    </row>
    <row r="1157" spans="16:16" x14ac:dyDescent="0.2">
      <c r="P1157" s="27"/>
    </row>
    <row r="1158" spans="16:16" x14ac:dyDescent="0.2">
      <c r="P1158" s="27"/>
    </row>
    <row r="1159" spans="16:16" x14ac:dyDescent="0.2">
      <c r="P1159" s="27"/>
    </row>
    <row r="1160" spans="16:16" x14ac:dyDescent="0.2">
      <c r="P1160" s="27"/>
    </row>
    <row r="1161" spans="16:16" x14ac:dyDescent="0.2">
      <c r="P1161" s="27"/>
    </row>
    <row r="1162" spans="16:16" x14ac:dyDescent="0.2">
      <c r="P1162" s="27"/>
    </row>
    <row r="1163" spans="16:16" x14ac:dyDescent="0.2">
      <c r="P1163" s="27"/>
    </row>
    <row r="1164" spans="16:16" x14ac:dyDescent="0.2">
      <c r="P1164" s="27"/>
    </row>
    <row r="1165" spans="16:16" x14ac:dyDescent="0.2">
      <c r="P1165" s="27"/>
    </row>
    <row r="1166" spans="16:16" x14ac:dyDescent="0.2">
      <c r="P1166" s="27"/>
    </row>
    <row r="1167" spans="16:16" x14ac:dyDescent="0.2">
      <c r="P1167" s="27"/>
    </row>
    <row r="1168" spans="16:16" x14ac:dyDescent="0.2">
      <c r="P1168" s="27"/>
    </row>
    <row r="1169" spans="16:16" x14ac:dyDescent="0.2">
      <c r="P1169" s="27"/>
    </row>
    <row r="1170" spans="16:16" x14ac:dyDescent="0.2">
      <c r="P1170" s="27"/>
    </row>
    <row r="1171" spans="16:16" x14ac:dyDescent="0.2">
      <c r="P1171" s="27"/>
    </row>
    <row r="1172" spans="16:16" x14ac:dyDescent="0.2">
      <c r="P1172" s="27"/>
    </row>
    <row r="1173" spans="16:16" x14ac:dyDescent="0.2">
      <c r="P1173" s="27"/>
    </row>
    <row r="1174" spans="16:16" x14ac:dyDescent="0.2">
      <c r="P1174" s="27"/>
    </row>
    <row r="1175" spans="16:16" x14ac:dyDescent="0.2">
      <c r="P1175" s="27"/>
    </row>
    <row r="1176" spans="16:16" x14ac:dyDescent="0.2">
      <c r="P1176" s="27"/>
    </row>
    <row r="1177" spans="16:16" x14ac:dyDescent="0.2">
      <c r="P1177" s="27"/>
    </row>
    <row r="1178" spans="16:16" x14ac:dyDescent="0.2">
      <c r="P1178" s="27"/>
    </row>
    <row r="1179" spans="16:16" x14ac:dyDescent="0.2">
      <c r="P1179" s="27"/>
    </row>
    <row r="1180" spans="16:16" x14ac:dyDescent="0.2">
      <c r="P1180" s="27"/>
    </row>
    <row r="1181" spans="16:16" x14ac:dyDescent="0.2">
      <c r="P1181" s="27"/>
    </row>
    <row r="1182" spans="16:16" x14ac:dyDescent="0.2">
      <c r="P1182" s="27"/>
    </row>
    <row r="1183" spans="16:16" x14ac:dyDescent="0.2">
      <c r="P1183" s="27"/>
    </row>
    <row r="1184" spans="16:16" x14ac:dyDescent="0.2">
      <c r="P1184" s="27"/>
    </row>
    <row r="1185" spans="16:16" x14ac:dyDescent="0.2">
      <c r="P1185" s="27"/>
    </row>
    <row r="1186" spans="16:16" x14ac:dyDescent="0.2">
      <c r="P1186" s="27"/>
    </row>
    <row r="1187" spans="16:16" x14ac:dyDescent="0.2">
      <c r="P1187" s="27"/>
    </row>
    <row r="1188" spans="16:16" x14ac:dyDescent="0.2">
      <c r="P1188" s="27"/>
    </row>
    <row r="1189" spans="16:16" x14ac:dyDescent="0.2">
      <c r="P1189" s="27"/>
    </row>
    <row r="1190" spans="16:16" x14ac:dyDescent="0.2">
      <c r="P1190" s="27"/>
    </row>
    <row r="1191" spans="16:16" x14ac:dyDescent="0.2">
      <c r="P1191" s="27"/>
    </row>
    <row r="1192" spans="16:16" x14ac:dyDescent="0.2">
      <c r="P1192" s="27"/>
    </row>
    <row r="1193" spans="16:16" x14ac:dyDescent="0.2">
      <c r="P1193" s="27"/>
    </row>
    <row r="1194" spans="16:16" x14ac:dyDescent="0.2">
      <c r="P1194" s="27"/>
    </row>
    <row r="1195" spans="16:16" x14ac:dyDescent="0.2">
      <c r="P1195" s="27"/>
    </row>
    <row r="1196" spans="16:16" x14ac:dyDescent="0.2">
      <c r="P1196" s="27"/>
    </row>
    <row r="1197" spans="16:16" x14ac:dyDescent="0.2">
      <c r="P1197" s="27"/>
    </row>
    <row r="1198" spans="16:16" x14ac:dyDescent="0.2">
      <c r="P1198" s="27"/>
    </row>
    <row r="1199" spans="16:16" x14ac:dyDescent="0.2">
      <c r="P1199" s="27"/>
    </row>
    <row r="1200" spans="16:16" x14ac:dyDescent="0.2">
      <c r="P1200" s="27"/>
    </row>
    <row r="1201" spans="16:16" x14ac:dyDescent="0.2">
      <c r="P1201" s="27"/>
    </row>
    <row r="1202" spans="16:16" x14ac:dyDescent="0.2">
      <c r="P1202" s="27"/>
    </row>
    <row r="1203" spans="16:16" x14ac:dyDescent="0.2">
      <c r="P1203" s="27"/>
    </row>
    <row r="1204" spans="16:16" x14ac:dyDescent="0.2">
      <c r="P1204" s="27"/>
    </row>
    <row r="1205" spans="16:16" x14ac:dyDescent="0.2">
      <c r="P1205" s="27"/>
    </row>
    <row r="1206" spans="16:16" x14ac:dyDescent="0.2">
      <c r="P1206" s="27"/>
    </row>
    <row r="1207" spans="16:16" x14ac:dyDescent="0.2">
      <c r="P1207" s="27"/>
    </row>
    <row r="1208" spans="16:16" x14ac:dyDescent="0.2">
      <c r="P1208" s="27"/>
    </row>
    <row r="1209" spans="16:16" x14ac:dyDescent="0.2">
      <c r="P1209" s="27"/>
    </row>
    <row r="1210" spans="16:16" x14ac:dyDescent="0.2">
      <c r="P1210" s="27"/>
    </row>
    <row r="1211" spans="16:16" x14ac:dyDescent="0.2">
      <c r="P1211" s="27"/>
    </row>
    <row r="1212" spans="16:16" x14ac:dyDescent="0.2">
      <c r="P1212" s="27"/>
    </row>
    <row r="1213" spans="16:16" x14ac:dyDescent="0.2">
      <c r="P1213" s="27"/>
    </row>
    <row r="1214" spans="16:16" x14ac:dyDescent="0.2">
      <c r="P1214" s="27"/>
    </row>
    <row r="1215" spans="16:16" x14ac:dyDescent="0.2">
      <c r="P1215" s="27"/>
    </row>
    <row r="1216" spans="16:16" x14ac:dyDescent="0.2">
      <c r="P1216" s="27"/>
    </row>
    <row r="1217" spans="16:16" x14ac:dyDescent="0.2">
      <c r="P1217" s="27"/>
    </row>
    <row r="1218" spans="16:16" x14ac:dyDescent="0.2">
      <c r="P1218" s="27"/>
    </row>
    <row r="1219" spans="16:16" x14ac:dyDescent="0.2">
      <c r="P1219" s="27"/>
    </row>
    <row r="1220" spans="16:16" x14ac:dyDescent="0.2">
      <c r="P1220" s="27"/>
    </row>
    <row r="1221" spans="16:16" x14ac:dyDescent="0.2">
      <c r="P1221" s="27"/>
    </row>
    <row r="1222" spans="16:16" x14ac:dyDescent="0.2">
      <c r="P1222" s="27"/>
    </row>
    <row r="1223" spans="16:16" x14ac:dyDescent="0.2">
      <c r="P1223" s="27"/>
    </row>
    <row r="1224" spans="16:16" x14ac:dyDescent="0.2">
      <c r="P1224" s="27"/>
    </row>
    <row r="1225" spans="16:16" x14ac:dyDescent="0.2">
      <c r="P1225" s="27"/>
    </row>
    <row r="1226" spans="16:16" x14ac:dyDescent="0.2">
      <c r="P1226" s="27"/>
    </row>
    <row r="1227" spans="16:16" x14ac:dyDescent="0.2">
      <c r="P1227" s="27"/>
    </row>
    <row r="1228" spans="16:16" x14ac:dyDescent="0.2">
      <c r="P1228" s="27"/>
    </row>
    <row r="1229" spans="16:16" x14ac:dyDescent="0.2">
      <c r="P1229" s="27"/>
    </row>
    <row r="1230" spans="16:16" x14ac:dyDescent="0.2">
      <c r="P1230" s="27"/>
    </row>
    <row r="1231" spans="16:16" x14ac:dyDescent="0.2">
      <c r="P1231" s="27"/>
    </row>
    <row r="1232" spans="16:16" x14ac:dyDescent="0.2">
      <c r="P1232" s="27"/>
    </row>
    <row r="1233" spans="16:16" x14ac:dyDescent="0.2">
      <c r="P1233" s="27"/>
    </row>
    <row r="1234" spans="16:16" x14ac:dyDescent="0.2">
      <c r="P1234" s="27"/>
    </row>
    <row r="1235" spans="16:16" x14ac:dyDescent="0.2">
      <c r="P1235" s="27"/>
    </row>
    <row r="1236" spans="16:16" x14ac:dyDescent="0.2">
      <c r="P1236" s="27"/>
    </row>
    <row r="1237" spans="16:16" x14ac:dyDescent="0.2">
      <c r="P1237" s="27"/>
    </row>
    <row r="1238" spans="16:16" x14ac:dyDescent="0.2">
      <c r="P1238" s="27"/>
    </row>
    <row r="1239" spans="16:16" x14ac:dyDescent="0.2">
      <c r="P1239" s="27"/>
    </row>
    <row r="1240" spans="16:16" x14ac:dyDescent="0.2">
      <c r="P1240" s="27"/>
    </row>
    <row r="1241" spans="16:16" x14ac:dyDescent="0.2">
      <c r="P1241" s="27"/>
    </row>
    <row r="1242" spans="16:16" x14ac:dyDescent="0.2">
      <c r="P1242" s="27"/>
    </row>
    <row r="1243" spans="16:16" x14ac:dyDescent="0.2">
      <c r="P1243" s="27"/>
    </row>
    <row r="1244" spans="16:16" x14ac:dyDescent="0.2">
      <c r="P1244" s="27"/>
    </row>
    <row r="1245" spans="16:16" x14ac:dyDescent="0.2">
      <c r="P1245" s="27"/>
    </row>
    <row r="1246" spans="16:16" x14ac:dyDescent="0.2">
      <c r="P1246" s="27"/>
    </row>
    <row r="1247" spans="16:16" x14ac:dyDescent="0.2">
      <c r="P1247" s="27"/>
    </row>
    <row r="1248" spans="16:16" x14ac:dyDescent="0.2">
      <c r="P1248" s="27"/>
    </row>
    <row r="1249" spans="16:16" x14ac:dyDescent="0.2">
      <c r="P1249" s="27"/>
    </row>
    <row r="1250" spans="16:16" x14ac:dyDescent="0.2">
      <c r="P1250" s="27"/>
    </row>
    <row r="1251" spans="16:16" x14ac:dyDescent="0.2">
      <c r="P1251" s="27"/>
    </row>
    <row r="1252" spans="16:16" x14ac:dyDescent="0.2">
      <c r="P1252" s="27"/>
    </row>
    <row r="1253" spans="16:16" x14ac:dyDescent="0.2">
      <c r="P1253" s="27"/>
    </row>
    <row r="1254" spans="16:16" x14ac:dyDescent="0.2">
      <c r="P1254" s="27"/>
    </row>
    <row r="1255" spans="16:16" x14ac:dyDescent="0.2">
      <c r="P1255" s="27"/>
    </row>
    <row r="1256" spans="16:16" x14ac:dyDescent="0.2">
      <c r="P1256" s="27"/>
    </row>
    <row r="1257" spans="16:16" x14ac:dyDescent="0.2">
      <c r="P1257" s="27"/>
    </row>
    <row r="1258" spans="16:16" x14ac:dyDescent="0.2">
      <c r="P1258" s="27"/>
    </row>
    <row r="1259" spans="16:16" x14ac:dyDescent="0.2">
      <c r="P1259" s="27"/>
    </row>
    <row r="1260" spans="16:16" x14ac:dyDescent="0.2">
      <c r="P1260" s="27"/>
    </row>
    <row r="1261" spans="16:16" x14ac:dyDescent="0.2">
      <c r="P1261" s="27"/>
    </row>
    <row r="1262" spans="16:16" x14ac:dyDescent="0.2">
      <c r="P1262" s="27"/>
    </row>
    <row r="1263" spans="16:16" x14ac:dyDescent="0.2">
      <c r="P1263" s="27"/>
    </row>
    <row r="1264" spans="16:16" x14ac:dyDescent="0.2">
      <c r="P1264" s="27"/>
    </row>
    <row r="1265" spans="16:16" x14ac:dyDescent="0.2">
      <c r="P1265" s="27"/>
    </row>
    <row r="1266" spans="16:16" x14ac:dyDescent="0.2">
      <c r="P1266" s="27"/>
    </row>
    <row r="1267" spans="16:16" x14ac:dyDescent="0.2">
      <c r="P1267" s="27"/>
    </row>
    <row r="1268" spans="16:16" x14ac:dyDescent="0.2">
      <c r="P1268" s="27"/>
    </row>
    <row r="1269" spans="16:16" x14ac:dyDescent="0.2">
      <c r="P1269" s="27"/>
    </row>
    <row r="1270" spans="16:16" x14ac:dyDescent="0.2">
      <c r="P1270" s="27"/>
    </row>
    <row r="1271" spans="16:16" x14ac:dyDescent="0.2">
      <c r="P1271" s="27"/>
    </row>
    <row r="1272" spans="16:16" x14ac:dyDescent="0.2">
      <c r="P1272" s="27"/>
    </row>
    <row r="1273" spans="16:16" x14ac:dyDescent="0.2">
      <c r="P1273" s="27"/>
    </row>
    <row r="1274" spans="16:16" x14ac:dyDescent="0.2">
      <c r="P1274" s="27"/>
    </row>
    <row r="1275" spans="16:16" x14ac:dyDescent="0.2">
      <c r="P1275" s="27"/>
    </row>
    <row r="1276" spans="16:16" x14ac:dyDescent="0.2">
      <c r="P1276" s="27"/>
    </row>
    <row r="1277" spans="16:16" x14ac:dyDescent="0.2">
      <c r="P1277" s="27"/>
    </row>
    <row r="1278" spans="16:16" x14ac:dyDescent="0.2">
      <c r="P1278" s="27"/>
    </row>
    <row r="1279" spans="16:16" x14ac:dyDescent="0.2">
      <c r="P1279" s="27"/>
    </row>
    <row r="1280" spans="16:16" x14ac:dyDescent="0.2">
      <c r="P1280" s="27"/>
    </row>
    <row r="1281" spans="16:16" x14ac:dyDescent="0.2">
      <c r="P1281" s="27"/>
    </row>
    <row r="1282" spans="16:16" x14ac:dyDescent="0.2">
      <c r="P1282" s="27"/>
    </row>
    <row r="1283" spans="16:16" x14ac:dyDescent="0.2">
      <c r="P1283" s="27"/>
    </row>
    <row r="1284" spans="16:16" x14ac:dyDescent="0.2">
      <c r="P1284" s="27"/>
    </row>
    <row r="1285" spans="16:16" x14ac:dyDescent="0.2">
      <c r="P1285" s="27"/>
    </row>
    <row r="1286" spans="16:16" x14ac:dyDescent="0.2">
      <c r="P1286" s="27"/>
    </row>
    <row r="1287" spans="16:16" x14ac:dyDescent="0.2">
      <c r="P1287" s="27"/>
    </row>
    <row r="1288" spans="16:16" x14ac:dyDescent="0.2">
      <c r="P1288" s="27"/>
    </row>
    <row r="1289" spans="16:16" x14ac:dyDescent="0.2">
      <c r="P1289" s="27"/>
    </row>
    <row r="1290" spans="16:16" x14ac:dyDescent="0.2">
      <c r="P1290" s="27"/>
    </row>
    <row r="1291" spans="16:16" x14ac:dyDescent="0.2">
      <c r="P1291" s="27"/>
    </row>
    <row r="1292" spans="16:16" x14ac:dyDescent="0.2">
      <c r="P1292" s="27"/>
    </row>
    <row r="1293" spans="16:16" x14ac:dyDescent="0.2">
      <c r="P1293" s="27"/>
    </row>
    <row r="1294" spans="16:16" x14ac:dyDescent="0.2">
      <c r="P1294" s="27"/>
    </row>
    <row r="1295" spans="16:16" x14ac:dyDescent="0.2">
      <c r="P1295" s="27"/>
    </row>
    <row r="1296" spans="16:16" x14ac:dyDescent="0.2">
      <c r="P1296" s="27"/>
    </row>
    <row r="1297" spans="16:16" x14ac:dyDescent="0.2">
      <c r="P1297" s="27"/>
    </row>
    <row r="1298" spans="16:16" x14ac:dyDescent="0.2">
      <c r="P1298" s="27"/>
    </row>
    <row r="1299" spans="16:16" x14ac:dyDescent="0.2">
      <c r="P1299" s="27"/>
    </row>
    <row r="1300" spans="16:16" x14ac:dyDescent="0.2">
      <c r="P1300" s="27"/>
    </row>
    <row r="1301" spans="16:16" x14ac:dyDescent="0.2">
      <c r="P1301" s="27"/>
    </row>
    <row r="1302" spans="16:16" x14ac:dyDescent="0.2">
      <c r="P1302" s="27"/>
    </row>
    <row r="1303" spans="16:16" x14ac:dyDescent="0.2">
      <c r="P1303" s="27"/>
    </row>
    <row r="1304" spans="16:16" x14ac:dyDescent="0.2">
      <c r="P1304" s="27"/>
    </row>
    <row r="1305" spans="16:16" x14ac:dyDescent="0.2">
      <c r="P1305" s="27"/>
    </row>
    <row r="1306" spans="16:16" x14ac:dyDescent="0.2">
      <c r="P1306" s="27"/>
    </row>
    <row r="1307" spans="16:16" x14ac:dyDescent="0.2">
      <c r="P1307" s="27"/>
    </row>
    <row r="1308" spans="16:16" x14ac:dyDescent="0.2">
      <c r="P1308" s="27"/>
    </row>
    <row r="1309" spans="16:16" x14ac:dyDescent="0.2">
      <c r="P1309" s="27"/>
    </row>
    <row r="1310" spans="16:16" x14ac:dyDescent="0.2">
      <c r="P1310" s="27"/>
    </row>
    <row r="1311" spans="16:16" x14ac:dyDescent="0.2">
      <c r="P1311" s="27"/>
    </row>
    <row r="1312" spans="16:16" x14ac:dyDescent="0.2">
      <c r="P1312" s="27"/>
    </row>
    <row r="1313" spans="16:16" x14ac:dyDescent="0.2">
      <c r="P1313" s="27"/>
    </row>
    <row r="1314" spans="16:16" x14ac:dyDescent="0.2">
      <c r="P1314" s="27"/>
    </row>
    <row r="1315" spans="16:16" x14ac:dyDescent="0.2">
      <c r="P1315" s="27"/>
    </row>
    <row r="1316" spans="16:16" x14ac:dyDescent="0.2">
      <c r="P1316" s="27"/>
    </row>
    <row r="1317" spans="16:16" x14ac:dyDescent="0.2">
      <c r="P1317" s="27"/>
    </row>
    <row r="1318" spans="16:16" x14ac:dyDescent="0.2">
      <c r="P1318" s="27"/>
    </row>
    <row r="1319" spans="16:16" x14ac:dyDescent="0.2">
      <c r="P1319" s="27"/>
    </row>
    <row r="1320" spans="16:16" x14ac:dyDescent="0.2">
      <c r="P1320" s="27"/>
    </row>
    <row r="1321" spans="16:16" x14ac:dyDescent="0.2">
      <c r="P1321" s="27"/>
    </row>
    <row r="1322" spans="16:16" x14ac:dyDescent="0.2">
      <c r="P1322" s="27"/>
    </row>
    <row r="1323" spans="16:16" x14ac:dyDescent="0.2">
      <c r="P1323" s="27"/>
    </row>
    <row r="1324" spans="16:16" x14ac:dyDescent="0.2">
      <c r="P1324" s="27"/>
    </row>
    <row r="1325" spans="16:16" x14ac:dyDescent="0.2">
      <c r="P1325" s="27"/>
    </row>
    <row r="1326" spans="16:16" x14ac:dyDescent="0.2">
      <c r="P1326" s="27"/>
    </row>
    <row r="1327" spans="16:16" x14ac:dyDescent="0.2">
      <c r="P1327" s="27"/>
    </row>
    <row r="1328" spans="16:16" x14ac:dyDescent="0.2">
      <c r="P1328" s="27"/>
    </row>
    <row r="1329" spans="16:16" x14ac:dyDescent="0.2">
      <c r="P1329" s="27"/>
    </row>
    <row r="1330" spans="16:16" x14ac:dyDescent="0.2">
      <c r="P1330" s="27"/>
    </row>
    <row r="1331" spans="16:16" x14ac:dyDescent="0.2">
      <c r="P1331" s="27"/>
    </row>
    <row r="1332" spans="16:16" x14ac:dyDescent="0.2">
      <c r="P1332" s="27"/>
    </row>
    <row r="1333" spans="16:16" x14ac:dyDescent="0.2">
      <c r="P1333" s="27"/>
    </row>
    <row r="1334" spans="16:16" x14ac:dyDescent="0.2">
      <c r="P1334" s="27"/>
    </row>
    <row r="1335" spans="16:16" x14ac:dyDescent="0.2">
      <c r="P1335" s="27"/>
    </row>
    <row r="1336" spans="16:16" x14ac:dyDescent="0.2">
      <c r="P1336" s="27"/>
    </row>
    <row r="1337" spans="16:16" x14ac:dyDescent="0.2">
      <c r="P1337" s="27"/>
    </row>
    <row r="1338" spans="16:16" x14ac:dyDescent="0.2">
      <c r="P1338" s="27"/>
    </row>
    <row r="1339" spans="16:16" x14ac:dyDescent="0.2">
      <c r="P1339" s="27"/>
    </row>
    <row r="1340" spans="16:16" x14ac:dyDescent="0.2">
      <c r="P1340" s="27"/>
    </row>
    <row r="1341" spans="16:16" x14ac:dyDescent="0.2">
      <c r="P1341" s="27"/>
    </row>
    <row r="1342" spans="16:16" x14ac:dyDescent="0.2">
      <c r="P1342" s="27"/>
    </row>
    <row r="1343" spans="16:16" x14ac:dyDescent="0.2">
      <c r="P1343" s="27"/>
    </row>
    <row r="1344" spans="16:16" x14ac:dyDescent="0.2">
      <c r="P1344" s="27"/>
    </row>
    <row r="1345" spans="16:16" x14ac:dyDescent="0.2">
      <c r="P1345" s="27"/>
    </row>
    <row r="1346" spans="16:16" x14ac:dyDescent="0.2">
      <c r="P1346" s="27"/>
    </row>
    <row r="1347" spans="16:16" x14ac:dyDescent="0.2">
      <c r="P1347" s="27"/>
    </row>
    <row r="1348" spans="16:16" x14ac:dyDescent="0.2">
      <c r="P1348" s="27"/>
    </row>
    <row r="1349" spans="16:16" x14ac:dyDescent="0.2">
      <c r="P1349" s="27"/>
    </row>
    <row r="1350" spans="16:16" x14ac:dyDescent="0.2">
      <c r="P1350" s="27"/>
    </row>
    <row r="1351" spans="16:16" x14ac:dyDescent="0.2">
      <c r="P1351" s="27"/>
    </row>
    <row r="1352" spans="16:16" x14ac:dyDescent="0.2">
      <c r="P1352" s="27"/>
    </row>
    <row r="1353" spans="16:16" x14ac:dyDescent="0.2">
      <c r="P1353" s="27"/>
    </row>
    <row r="1354" spans="16:16" x14ac:dyDescent="0.2">
      <c r="P1354" s="27"/>
    </row>
    <row r="1355" spans="16:16" x14ac:dyDescent="0.2">
      <c r="P1355" s="27"/>
    </row>
    <row r="1356" spans="16:16" x14ac:dyDescent="0.2">
      <c r="P1356" s="27"/>
    </row>
    <row r="1357" spans="16:16" x14ac:dyDescent="0.2">
      <c r="P1357" s="27"/>
    </row>
    <row r="1358" spans="16:16" x14ac:dyDescent="0.2">
      <c r="P1358" s="27"/>
    </row>
    <row r="1359" spans="16:16" x14ac:dyDescent="0.2">
      <c r="P1359" s="27"/>
    </row>
    <row r="1360" spans="16:16" x14ac:dyDescent="0.2">
      <c r="P1360" s="27"/>
    </row>
    <row r="1361" spans="16:16" x14ac:dyDescent="0.2">
      <c r="P1361" s="27"/>
    </row>
    <row r="1362" spans="16:16" x14ac:dyDescent="0.2">
      <c r="P1362" s="27"/>
    </row>
    <row r="1363" spans="16:16" x14ac:dyDescent="0.2">
      <c r="P1363" s="27"/>
    </row>
    <row r="1364" spans="16:16" x14ac:dyDescent="0.2">
      <c r="P1364" s="27"/>
    </row>
    <row r="1365" spans="16:16" x14ac:dyDescent="0.2">
      <c r="P1365" s="27"/>
    </row>
    <row r="1366" spans="16:16" x14ac:dyDescent="0.2">
      <c r="P1366" s="27"/>
    </row>
    <row r="1367" spans="16:16" x14ac:dyDescent="0.2">
      <c r="P1367" s="27"/>
    </row>
    <row r="1368" spans="16:16" x14ac:dyDescent="0.2">
      <c r="P1368" s="27"/>
    </row>
    <row r="1369" spans="16:16" x14ac:dyDescent="0.2">
      <c r="P1369" s="27"/>
    </row>
    <row r="1370" spans="16:16" x14ac:dyDescent="0.2">
      <c r="P1370" s="27"/>
    </row>
    <row r="1371" spans="16:16" x14ac:dyDescent="0.2">
      <c r="P1371" s="27"/>
    </row>
    <row r="1372" spans="16:16" x14ac:dyDescent="0.2">
      <c r="P1372" s="27"/>
    </row>
    <row r="1373" spans="16:16" x14ac:dyDescent="0.2">
      <c r="P1373" s="27"/>
    </row>
    <row r="1374" spans="16:16" x14ac:dyDescent="0.2">
      <c r="P1374" s="27"/>
    </row>
    <row r="1375" spans="16:16" x14ac:dyDescent="0.2">
      <c r="P1375" s="27"/>
    </row>
    <row r="1376" spans="16:16" x14ac:dyDescent="0.2">
      <c r="P1376" s="27"/>
    </row>
    <row r="1377" spans="16:16" x14ac:dyDescent="0.2">
      <c r="P1377" s="27"/>
    </row>
    <row r="1378" spans="16:16" x14ac:dyDescent="0.2">
      <c r="P1378" s="27"/>
    </row>
    <row r="1379" spans="16:16" x14ac:dyDescent="0.2">
      <c r="P1379" s="27"/>
    </row>
    <row r="1380" spans="16:16" x14ac:dyDescent="0.2">
      <c r="P1380" s="27"/>
    </row>
    <row r="1381" spans="16:16" x14ac:dyDescent="0.2">
      <c r="P1381" s="27"/>
    </row>
    <row r="1382" spans="16:16" x14ac:dyDescent="0.2">
      <c r="P1382" s="27"/>
    </row>
    <row r="1383" spans="16:16" x14ac:dyDescent="0.2">
      <c r="P1383" s="27"/>
    </row>
    <row r="1384" spans="16:16" x14ac:dyDescent="0.2">
      <c r="P1384" s="27"/>
    </row>
    <row r="1385" spans="16:16" x14ac:dyDescent="0.2">
      <c r="P1385" s="27"/>
    </row>
    <row r="1386" spans="16:16" x14ac:dyDescent="0.2">
      <c r="P1386" s="27"/>
    </row>
    <row r="1387" spans="16:16" x14ac:dyDescent="0.2">
      <c r="P1387" s="27"/>
    </row>
    <row r="1388" spans="16:16" x14ac:dyDescent="0.2">
      <c r="P1388" s="27"/>
    </row>
    <row r="1389" spans="16:16" x14ac:dyDescent="0.2">
      <c r="P1389" s="27"/>
    </row>
    <row r="1390" spans="16:16" x14ac:dyDescent="0.2">
      <c r="P1390" s="27"/>
    </row>
    <row r="1391" spans="16:16" x14ac:dyDescent="0.2">
      <c r="P1391" s="27"/>
    </row>
    <row r="1392" spans="16:16" x14ac:dyDescent="0.2">
      <c r="P1392" s="27"/>
    </row>
    <row r="1393" spans="16:16" x14ac:dyDescent="0.2">
      <c r="P1393" s="27"/>
    </row>
    <row r="1394" spans="16:16" x14ac:dyDescent="0.2">
      <c r="P1394" s="27"/>
    </row>
    <row r="1395" spans="16:16" x14ac:dyDescent="0.2">
      <c r="P1395" s="27"/>
    </row>
    <row r="1396" spans="16:16" x14ac:dyDescent="0.2">
      <c r="P1396" s="27"/>
    </row>
    <row r="1397" spans="16:16" x14ac:dyDescent="0.2">
      <c r="P1397" s="27"/>
    </row>
    <row r="1398" spans="16:16" x14ac:dyDescent="0.2">
      <c r="P1398" s="27"/>
    </row>
    <row r="1399" spans="16:16" x14ac:dyDescent="0.2">
      <c r="P1399" s="27"/>
    </row>
    <row r="1400" spans="16:16" x14ac:dyDescent="0.2">
      <c r="P1400" s="27"/>
    </row>
    <row r="1401" spans="16:16" x14ac:dyDescent="0.2">
      <c r="P1401" s="27"/>
    </row>
    <row r="1402" spans="16:16" x14ac:dyDescent="0.2">
      <c r="P1402" s="27"/>
    </row>
    <row r="1403" spans="16:16" x14ac:dyDescent="0.2">
      <c r="P1403" s="27"/>
    </row>
    <row r="1404" spans="16:16" x14ac:dyDescent="0.2">
      <c r="P1404" s="27"/>
    </row>
    <row r="1405" spans="16:16" x14ac:dyDescent="0.2">
      <c r="P1405" s="27"/>
    </row>
    <row r="1406" spans="16:16" x14ac:dyDescent="0.2">
      <c r="P1406" s="27"/>
    </row>
    <row r="1407" spans="16:16" x14ac:dyDescent="0.2">
      <c r="P1407" s="27"/>
    </row>
    <row r="1408" spans="16:16" x14ac:dyDescent="0.2">
      <c r="P1408" s="27"/>
    </row>
    <row r="1409" spans="16:16" x14ac:dyDescent="0.2">
      <c r="P1409" s="27"/>
    </row>
    <row r="1410" spans="16:16" x14ac:dyDescent="0.2">
      <c r="P1410" s="27"/>
    </row>
    <row r="1411" spans="16:16" x14ac:dyDescent="0.2">
      <c r="P1411" s="27"/>
    </row>
    <row r="1412" spans="16:16" x14ac:dyDescent="0.2">
      <c r="P1412" s="27"/>
    </row>
    <row r="1413" spans="16:16" x14ac:dyDescent="0.2">
      <c r="P1413" s="27"/>
    </row>
    <row r="1414" spans="16:16" x14ac:dyDescent="0.2">
      <c r="P1414" s="27"/>
    </row>
    <row r="1415" spans="16:16" x14ac:dyDescent="0.2">
      <c r="P1415" s="27"/>
    </row>
    <row r="1416" spans="16:16" x14ac:dyDescent="0.2">
      <c r="P1416" s="27"/>
    </row>
    <row r="1417" spans="16:16" x14ac:dyDescent="0.2">
      <c r="P1417" s="27"/>
    </row>
    <row r="1418" spans="16:16" x14ac:dyDescent="0.2">
      <c r="P1418" s="27"/>
    </row>
    <row r="1419" spans="16:16" x14ac:dyDescent="0.2">
      <c r="P1419" s="27"/>
    </row>
    <row r="1420" spans="16:16" x14ac:dyDescent="0.2">
      <c r="P1420" s="27"/>
    </row>
    <row r="1421" spans="16:16" x14ac:dyDescent="0.2">
      <c r="P1421" s="27"/>
    </row>
    <row r="1422" spans="16:16" x14ac:dyDescent="0.2">
      <c r="P1422" s="27"/>
    </row>
    <row r="1423" spans="16:16" x14ac:dyDescent="0.2">
      <c r="P1423" s="27"/>
    </row>
    <row r="1424" spans="16:16" x14ac:dyDescent="0.2">
      <c r="P1424" s="27"/>
    </row>
    <row r="1425" spans="16:16" x14ac:dyDescent="0.2">
      <c r="P1425" s="27"/>
    </row>
    <row r="1426" spans="16:16" x14ac:dyDescent="0.2">
      <c r="P1426" s="27"/>
    </row>
    <row r="1427" spans="16:16" x14ac:dyDescent="0.2">
      <c r="P1427" s="27"/>
    </row>
    <row r="1428" spans="16:16" x14ac:dyDescent="0.2">
      <c r="P1428" s="27"/>
    </row>
    <row r="1429" spans="16:16" x14ac:dyDescent="0.2">
      <c r="P1429" s="27"/>
    </row>
    <row r="1430" spans="16:16" x14ac:dyDescent="0.2">
      <c r="P1430" s="27"/>
    </row>
    <row r="1431" spans="16:16" x14ac:dyDescent="0.2">
      <c r="P1431" s="27"/>
    </row>
    <row r="1432" spans="16:16" x14ac:dyDescent="0.2">
      <c r="P1432" s="27"/>
    </row>
    <row r="1433" spans="16:16" x14ac:dyDescent="0.2">
      <c r="P1433" s="27"/>
    </row>
    <row r="1434" spans="16:16" x14ac:dyDescent="0.2">
      <c r="P1434" s="27"/>
    </row>
    <row r="1435" spans="16:16" x14ac:dyDescent="0.2">
      <c r="P1435" s="27"/>
    </row>
    <row r="1436" spans="16:16" x14ac:dyDescent="0.2">
      <c r="P1436" s="27"/>
    </row>
    <row r="1437" spans="16:16" x14ac:dyDescent="0.2">
      <c r="P1437" s="27"/>
    </row>
    <row r="1438" spans="16:16" x14ac:dyDescent="0.2">
      <c r="P1438" s="27"/>
    </row>
    <row r="1439" spans="16:16" x14ac:dyDescent="0.2">
      <c r="P1439" s="27"/>
    </row>
    <row r="1440" spans="16:16" x14ac:dyDescent="0.2">
      <c r="P1440" s="27"/>
    </row>
    <row r="1441" spans="16:16" x14ac:dyDescent="0.2">
      <c r="P1441" s="27"/>
    </row>
    <row r="1442" spans="16:16" x14ac:dyDescent="0.2">
      <c r="P1442" s="27"/>
    </row>
    <row r="1443" spans="16:16" x14ac:dyDescent="0.2">
      <c r="P1443" s="27"/>
    </row>
    <row r="1444" spans="16:16" x14ac:dyDescent="0.2">
      <c r="P1444" s="27"/>
    </row>
    <row r="1445" spans="16:16" x14ac:dyDescent="0.2">
      <c r="P1445" s="27"/>
    </row>
    <row r="1446" spans="16:16" x14ac:dyDescent="0.2">
      <c r="P1446" s="27"/>
    </row>
    <row r="1447" spans="16:16" x14ac:dyDescent="0.2">
      <c r="P1447" s="27"/>
    </row>
    <row r="1448" spans="16:16" x14ac:dyDescent="0.2">
      <c r="P1448" s="27"/>
    </row>
    <row r="1449" spans="16:16" x14ac:dyDescent="0.2">
      <c r="P1449" s="27"/>
    </row>
    <row r="1450" spans="16:16" x14ac:dyDescent="0.2">
      <c r="P1450" s="27"/>
    </row>
    <row r="1451" spans="16:16" x14ac:dyDescent="0.2">
      <c r="P1451" s="27"/>
    </row>
    <row r="1452" spans="16:16" x14ac:dyDescent="0.2">
      <c r="P1452" s="27"/>
    </row>
    <row r="1453" spans="16:16" x14ac:dyDescent="0.2">
      <c r="P1453" s="27"/>
    </row>
    <row r="1454" spans="16:16" x14ac:dyDescent="0.2">
      <c r="P1454" s="27"/>
    </row>
    <row r="1455" spans="16:16" x14ac:dyDescent="0.2">
      <c r="P1455" s="27"/>
    </row>
    <row r="1456" spans="16:16" x14ac:dyDescent="0.2">
      <c r="P1456" s="27"/>
    </row>
    <row r="1457" spans="16:16" x14ac:dyDescent="0.2">
      <c r="P1457" s="27"/>
    </row>
    <row r="1458" spans="16:16" x14ac:dyDescent="0.2">
      <c r="P1458" s="27"/>
    </row>
    <row r="1459" spans="16:16" x14ac:dyDescent="0.2">
      <c r="P1459" s="27"/>
    </row>
    <row r="1460" spans="16:16" x14ac:dyDescent="0.2">
      <c r="P1460" s="27"/>
    </row>
    <row r="1461" spans="16:16" x14ac:dyDescent="0.2">
      <c r="P1461" s="27"/>
    </row>
    <row r="1462" spans="16:16" x14ac:dyDescent="0.2">
      <c r="P1462" s="27"/>
    </row>
    <row r="1463" spans="16:16" x14ac:dyDescent="0.2">
      <c r="P1463" s="27"/>
    </row>
    <row r="1464" spans="16:16" x14ac:dyDescent="0.2">
      <c r="P1464" s="27"/>
    </row>
    <row r="1465" spans="16:16" x14ac:dyDescent="0.2">
      <c r="P1465" s="27"/>
    </row>
    <row r="1466" spans="16:16" x14ac:dyDescent="0.2">
      <c r="P1466" s="27"/>
    </row>
    <row r="1467" spans="16:16" x14ac:dyDescent="0.2">
      <c r="P1467" s="27"/>
    </row>
    <row r="1468" spans="16:16" x14ac:dyDescent="0.2">
      <c r="P1468" s="27"/>
    </row>
    <row r="1469" spans="16:16" x14ac:dyDescent="0.2">
      <c r="P1469" s="27"/>
    </row>
    <row r="1470" spans="16:16" x14ac:dyDescent="0.2">
      <c r="P1470" s="27"/>
    </row>
    <row r="1471" spans="16:16" x14ac:dyDescent="0.2">
      <c r="P1471" s="27"/>
    </row>
    <row r="1472" spans="16:16" x14ac:dyDescent="0.2">
      <c r="P1472" s="27"/>
    </row>
    <row r="1473" spans="16:16" x14ac:dyDescent="0.2">
      <c r="P1473" s="27"/>
    </row>
    <row r="1474" spans="16:16" x14ac:dyDescent="0.2">
      <c r="P1474" s="27"/>
    </row>
    <row r="1475" spans="16:16" x14ac:dyDescent="0.2">
      <c r="P1475" s="27"/>
    </row>
    <row r="1476" spans="16:16" x14ac:dyDescent="0.2">
      <c r="P1476" s="27"/>
    </row>
    <row r="1477" spans="16:16" x14ac:dyDescent="0.2">
      <c r="P1477" s="27"/>
    </row>
    <row r="1478" spans="16:16" x14ac:dyDescent="0.2">
      <c r="P1478" s="27"/>
    </row>
    <row r="1479" spans="16:16" x14ac:dyDescent="0.2">
      <c r="P1479" s="27"/>
    </row>
    <row r="1480" spans="16:16" x14ac:dyDescent="0.2">
      <c r="P1480" s="27"/>
    </row>
    <row r="1481" spans="16:16" x14ac:dyDescent="0.2">
      <c r="P1481" s="27"/>
    </row>
    <row r="1482" spans="16:16" x14ac:dyDescent="0.2">
      <c r="P1482" s="27"/>
    </row>
    <row r="1483" spans="16:16" x14ac:dyDescent="0.2">
      <c r="P1483" s="27"/>
    </row>
    <row r="1484" spans="16:16" x14ac:dyDescent="0.2">
      <c r="P1484" s="27"/>
    </row>
    <row r="1485" spans="16:16" x14ac:dyDescent="0.2">
      <c r="P1485" s="27"/>
    </row>
    <row r="1486" spans="16:16" x14ac:dyDescent="0.2">
      <c r="P1486" s="27"/>
    </row>
    <row r="1487" spans="16:16" x14ac:dyDescent="0.2">
      <c r="P1487" s="27"/>
    </row>
    <row r="1488" spans="16:16" x14ac:dyDescent="0.2">
      <c r="P1488" s="27"/>
    </row>
    <row r="1489" spans="16:16" x14ac:dyDescent="0.2">
      <c r="P1489" s="27"/>
    </row>
    <row r="1490" spans="16:16" x14ac:dyDescent="0.2">
      <c r="P1490" s="27"/>
    </row>
    <row r="1491" spans="16:16" x14ac:dyDescent="0.2">
      <c r="P1491" s="27"/>
    </row>
    <row r="1492" spans="16:16" x14ac:dyDescent="0.2">
      <c r="P1492" s="27"/>
    </row>
    <row r="1493" spans="16:16" x14ac:dyDescent="0.2">
      <c r="P1493" s="27"/>
    </row>
    <row r="1494" spans="16:16" x14ac:dyDescent="0.2">
      <c r="P1494" s="27"/>
    </row>
    <row r="1495" spans="16:16" x14ac:dyDescent="0.2">
      <c r="P1495" s="27"/>
    </row>
    <row r="1496" spans="16:16" x14ac:dyDescent="0.2">
      <c r="P1496" s="27"/>
    </row>
    <row r="1497" spans="16:16" x14ac:dyDescent="0.2">
      <c r="P1497" s="27"/>
    </row>
    <row r="1498" spans="16:16" x14ac:dyDescent="0.2">
      <c r="P1498" s="27"/>
    </row>
    <row r="1499" spans="16:16" x14ac:dyDescent="0.2">
      <c r="P1499" s="27"/>
    </row>
    <row r="1500" spans="16:16" x14ac:dyDescent="0.2">
      <c r="P1500" s="27"/>
    </row>
    <row r="1501" spans="16:16" x14ac:dyDescent="0.2">
      <c r="P1501" s="27"/>
    </row>
    <row r="1502" spans="16:16" x14ac:dyDescent="0.2">
      <c r="P1502" s="27"/>
    </row>
    <row r="1503" spans="16:16" x14ac:dyDescent="0.2">
      <c r="P1503" s="27"/>
    </row>
    <row r="1504" spans="16:16" x14ac:dyDescent="0.2">
      <c r="P1504" s="27"/>
    </row>
    <row r="1505" spans="16:16" x14ac:dyDescent="0.2">
      <c r="P1505" s="27"/>
    </row>
    <row r="1506" spans="16:16" x14ac:dyDescent="0.2">
      <c r="P1506" s="27"/>
    </row>
    <row r="1507" spans="16:16" x14ac:dyDescent="0.2">
      <c r="P1507" s="27"/>
    </row>
    <row r="1508" spans="16:16" x14ac:dyDescent="0.2">
      <c r="P1508" s="27"/>
    </row>
    <row r="1509" spans="16:16" x14ac:dyDescent="0.2">
      <c r="P1509" s="27"/>
    </row>
    <row r="1510" spans="16:16" x14ac:dyDescent="0.2">
      <c r="P1510" s="27"/>
    </row>
    <row r="1511" spans="16:16" x14ac:dyDescent="0.2">
      <c r="P1511" s="27"/>
    </row>
    <row r="1512" spans="16:16" x14ac:dyDescent="0.2">
      <c r="P1512" s="27"/>
    </row>
    <row r="1513" spans="16:16" x14ac:dyDescent="0.2">
      <c r="P1513" s="27"/>
    </row>
    <row r="1514" spans="16:16" x14ac:dyDescent="0.2">
      <c r="P1514" s="27"/>
    </row>
    <row r="1515" spans="16:16" x14ac:dyDescent="0.2">
      <c r="P1515" s="27"/>
    </row>
    <row r="1516" spans="16:16" x14ac:dyDescent="0.2">
      <c r="P1516" s="27"/>
    </row>
    <row r="1517" spans="16:16" x14ac:dyDescent="0.2">
      <c r="P1517" s="27"/>
    </row>
    <row r="1518" spans="16:16" x14ac:dyDescent="0.2">
      <c r="P1518" s="27"/>
    </row>
    <row r="1519" spans="16:16" x14ac:dyDescent="0.2">
      <c r="P1519" s="27"/>
    </row>
    <row r="1520" spans="16:16" x14ac:dyDescent="0.2">
      <c r="P1520" s="27"/>
    </row>
    <row r="1521" spans="16:16" x14ac:dyDescent="0.2">
      <c r="P1521" s="27"/>
    </row>
    <row r="1522" spans="16:16" x14ac:dyDescent="0.2">
      <c r="P1522" s="27"/>
    </row>
    <row r="1523" spans="16:16" x14ac:dyDescent="0.2">
      <c r="P1523" s="27"/>
    </row>
    <row r="1524" spans="16:16" x14ac:dyDescent="0.2">
      <c r="P1524" s="27"/>
    </row>
    <row r="1525" spans="16:16" x14ac:dyDescent="0.2">
      <c r="P1525" s="27"/>
    </row>
    <row r="1526" spans="16:16" x14ac:dyDescent="0.2">
      <c r="P1526" s="27"/>
    </row>
    <row r="1527" spans="16:16" x14ac:dyDescent="0.2">
      <c r="P1527" s="27"/>
    </row>
    <row r="1528" spans="16:16" x14ac:dyDescent="0.2">
      <c r="P1528" s="27"/>
    </row>
    <row r="1529" spans="16:16" x14ac:dyDescent="0.2">
      <c r="P1529" s="27"/>
    </row>
    <row r="1530" spans="16:16" x14ac:dyDescent="0.2">
      <c r="P1530" s="27"/>
    </row>
    <row r="1531" spans="16:16" x14ac:dyDescent="0.2">
      <c r="P1531" s="27"/>
    </row>
    <row r="1532" spans="16:16" x14ac:dyDescent="0.2">
      <c r="P1532" s="27"/>
    </row>
    <row r="1533" spans="16:16" x14ac:dyDescent="0.2">
      <c r="P1533" s="27"/>
    </row>
    <row r="1534" spans="16:16" x14ac:dyDescent="0.2">
      <c r="P1534" s="27"/>
    </row>
    <row r="1535" spans="16:16" x14ac:dyDescent="0.2">
      <c r="P1535" s="27"/>
    </row>
    <row r="1536" spans="16:16" x14ac:dyDescent="0.2">
      <c r="P1536" s="27"/>
    </row>
    <row r="1537" spans="16:16" x14ac:dyDescent="0.2">
      <c r="P1537" s="27"/>
    </row>
    <row r="1538" spans="16:16" x14ac:dyDescent="0.2">
      <c r="P1538" s="27"/>
    </row>
    <row r="1539" spans="16:16" x14ac:dyDescent="0.2">
      <c r="P1539" s="27"/>
    </row>
    <row r="1540" spans="16:16" x14ac:dyDescent="0.2">
      <c r="P1540" s="27"/>
    </row>
    <row r="1541" spans="16:16" x14ac:dyDescent="0.2">
      <c r="P1541" s="27"/>
    </row>
    <row r="1542" spans="16:16" x14ac:dyDescent="0.2">
      <c r="P1542" s="27"/>
    </row>
    <row r="1543" spans="16:16" x14ac:dyDescent="0.2">
      <c r="P1543" s="27"/>
    </row>
    <row r="1544" spans="16:16" x14ac:dyDescent="0.2">
      <c r="P1544" s="27"/>
    </row>
    <row r="1545" spans="16:16" x14ac:dyDescent="0.2">
      <c r="P1545" s="27"/>
    </row>
    <row r="1546" spans="16:16" x14ac:dyDescent="0.2">
      <c r="P1546" s="27"/>
    </row>
    <row r="1547" spans="16:16" x14ac:dyDescent="0.2">
      <c r="P1547" s="27"/>
    </row>
    <row r="1548" spans="16:16" x14ac:dyDescent="0.2">
      <c r="P1548" s="27"/>
    </row>
    <row r="1549" spans="16:16" x14ac:dyDescent="0.2">
      <c r="P1549" s="27"/>
    </row>
    <row r="1550" spans="16:16" x14ac:dyDescent="0.2">
      <c r="P1550" s="27"/>
    </row>
    <row r="1551" spans="16:16" x14ac:dyDescent="0.2">
      <c r="P1551" s="27"/>
    </row>
    <row r="1552" spans="16:16" x14ac:dyDescent="0.2">
      <c r="P1552" s="27"/>
    </row>
    <row r="1553" spans="16:16" x14ac:dyDescent="0.2">
      <c r="P1553" s="27"/>
    </row>
    <row r="1554" spans="16:16" x14ac:dyDescent="0.2">
      <c r="P1554" s="27"/>
    </row>
    <row r="1555" spans="16:16" x14ac:dyDescent="0.2">
      <c r="P1555" s="27"/>
    </row>
    <row r="1556" spans="16:16" x14ac:dyDescent="0.2">
      <c r="P1556" s="27"/>
    </row>
    <row r="1557" spans="16:16" x14ac:dyDescent="0.2">
      <c r="P1557" s="27"/>
    </row>
    <row r="1558" spans="16:16" x14ac:dyDescent="0.2">
      <c r="P1558" s="27"/>
    </row>
    <row r="1559" spans="16:16" x14ac:dyDescent="0.2">
      <c r="P1559" s="27"/>
    </row>
    <row r="1560" spans="16:16" x14ac:dyDescent="0.2">
      <c r="P1560" s="27"/>
    </row>
    <row r="1561" spans="16:16" x14ac:dyDescent="0.2">
      <c r="P1561" s="27"/>
    </row>
    <row r="1562" spans="16:16" x14ac:dyDescent="0.2">
      <c r="P1562" s="27"/>
    </row>
  </sheetData>
  <autoFilter ref="A6:AY117" xr:uid="{9EF70FDD-8FFC-4E06-98A6-B47C41A5F01B}"/>
  <mergeCells count="51">
    <mergeCell ref="A25:A26"/>
    <mergeCell ref="I25:I26"/>
    <mergeCell ref="B25:B26"/>
    <mergeCell ref="C25:C26"/>
    <mergeCell ref="D25:D26"/>
    <mergeCell ref="E25:E26"/>
    <mergeCell ref="F25:F26"/>
    <mergeCell ref="G25:G26"/>
    <mergeCell ref="H25:H26"/>
    <mergeCell ref="K4:K5"/>
    <mergeCell ref="L4:L5"/>
    <mergeCell ref="L25:L26"/>
    <mergeCell ref="M25:M26"/>
    <mergeCell ref="K25:K26"/>
    <mergeCell ref="E3:O3"/>
    <mergeCell ref="R3:U3"/>
    <mergeCell ref="AF3:AX3"/>
    <mergeCell ref="G4:G5"/>
    <mergeCell ref="H4:H5"/>
    <mergeCell ref="I4:I5"/>
    <mergeCell ref="J4:J5"/>
    <mergeCell ref="W4:W5"/>
    <mergeCell ref="X4:X5"/>
    <mergeCell ref="Y4:AA4"/>
    <mergeCell ref="R4:R5"/>
    <mergeCell ref="F4:F5"/>
    <mergeCell ref="M4:M5"/>
    <mergeCell ref="N4:N5"/>
    <mergeCell ref="O4:O5"/>
    <mergeCell ref="P4:P5"/>
    <mergeCell ref="A4:A5"/>
    <mergeCell ref="B4:B5"/>
    <mergeCell ref="C4:C5"/>
    <mergeCell ref="D4:D5"/>
    <mergeCell ref="E4:E5"/>
    <mergeCell ref="Q4:Q5"/>
    <mergeCell ref="AM4:AO4"/>
    <mergeCell ref="AP4:AR4"/>
    <mergeCell ref="AS4:AU4"/>
    <mergeCell ref="AV4:AX4"/>
    <mergeCell ref="AC4:AC5"/>
    <mergeCell ref="AD4:AD5"/>
    <mergeCell ref="AE4:AE5"/>
    <mergeCell ref="AF4:AF5"/>
    <mergeCell ref="AG4:AI4"/>
    <mergeCell ref="AJ4:AL4"/>
    <mergeCell ref="AB4:AB5"/>
    <mergeCell ref="S4:S5"/>
    <mergeCell ref="T4:T5"/>
    <mergeCell ref="U4:U5"/>
    <mergeCell ref="V4:V5"/>
  </mergeCells>
  <dataValidations disablePrompts="1" count="2">
    <dataValidation type="textLength" allowBlank="1" showInputMessage="1" showErrorMessage="1" errorTitle="namembnost" error="Obvezen podatek!" prompt="Obvezen podatek" sqref="N102 JJ102 TF102 ADB102 AMX102 AWT102 BGP102 BQL102 CAH102 CKD102 CTZ102 DDV102 DNR102 DXN102 EHJ102 ERF102 FBB102 FKX102 FUT102 GEP102 GOL102 GYH102 HID102 HRZ102 IBV102 ILR102 IVN102 JFJ102 JPF102 JZB102 KIX102 KST102 LCP102 LML102 LWH102 MGD102 MPZ102 MZV102 NJR102 NTN102 ODJ102 ONF102 OXB102 PGX102 PQT102 QAP102 QKL102 QUH102 RED102 RNZ102 RXV102 SHR102 SRN102 TBJ102 TLF102 TVB102 UEX102 UOT102 UYP102 VIL102 VSH102 WCD102 WLZ102 WVV102 N65645 JJ65645 TF65645 ADB65645 AMX65645 AWT65645 BGP65645 BQL65645 CAH65645 CKD65645 CTZ65645 DDV65645 DNR65645 DXN65645 EHJ65645 ERF65645 FBB65645 FKX65645 FUT65645 GEP65645 GOL65645 GYH65645 HID65645 HRZ65645 IBV65645 ILR65645 IVN65645 JFJ65645 JPF65645 JZB65645 KIX65645 KST65645 LCP65645 LML65645 LWH65645 MGD65645 MPZ65645 MZV65645 NJR65645 NTN65645 ODJ65645 ONF65645 OXB65645 PGX65645 PQT65645 QAP65645 QKL65645 QUH65645 RED65645 RNZ65645 RXV65645 SHR65645 SRN65645 TBJ65645 TLF65645 TVB65645 UEX65645 UOT65645 UYP65645 VIL65645 VSH65645 WCD65645 WLZ65645 WVV65645 N131181 JJ131181 TF131181 ADB131181 AMX131181 AWT131181 BGP131181 BQL131181 CAH131181 CKD131181 CTZ131181 DDV131181 DNR131181 DXN131181 EHJ131181 ERF131181 FBB131181 FKX131181 FUT131181 GEP131181 GOL131181 GYH131181 HID131181 HRZ131181 IBV131181 ILR131181 IVN131181 JFJ131181 JPF131181 JZB131181 KIX131181 KST131181 LCP131181 LML131181 LWH131181 MGD131181 MPZ131181 MZV131181 NJR131181 NTN131181 ODJ131181 ONF131181 OXB131181 PGX131181 PQT131181 QAP131181 QKL131181 QUH131181 RED131181 RNZ131181 RXV131181 SHR131181 SRN131181 TBJ131181 TLF131181 TVB131181 UEX131181 UOT131181 UYP131181 VIL131181 VSH131181 WCD131181 WLZ131181 WVV131181 N196717 JJ196717 TF196717 ADB196717 AMX196717 AWT196717 BGP196717 BQL196717 CAH196717 CKD196717 CTZ196717 DDV196717 DNR196717 DXN196717 EHJ196717 ERF196717 FBB196717 FKX196717 FUT196717 GEP196717 GOL196717 GYH196717 HID196717 HRZ196717 IBV196717 ILR196717 IVN196717 JFJ196717 JPF196717 JZB196717 KIX196717 KST196717 LCP196717 LML196717 LWH196717 MGD196717 MPZ196717 MZV196717 NJR196717 NTN196717 ODJ196717 ONF196717 OXB196717 PGX196717 PQT196717 QAP196717 QKL196717 QUH196717 RED196717 RNZ196717 RXV196717 SHR196717 SRN196717 TBJ196717 TLF196717 TVB196717 UEX196717 UOT196717 UYP196717 VIL196717 VSH196717 WCD196717 WLZ196717 WVV196717 N262253 JJ262253 TF262253 ADB262253 AMX262253 AWT262253 BGP262253 BQL262253 CAH262253 CKD262253 CTZ262253 DDV262253 DNR262253 DXN262253 EHJ262253 ERF262253 FBB262253 FKX262253 FUT262253 GEP262253 GOL262253 GYH262253 HID262253 HRZ262253 IBV262253 ILR262253 IVN262253 JFJ262253 JPF262253 JZB262253 KIX262253 KST262253 LCP262253 LML262253 LWH262253 MGD262253 MPZ262253 MZV262253 NJR262253 NTN262253 ODJ262253 ONF262253 OXB262253 PGX262253 PQT262253 QAP262253 QKL262253 QUH262253 RED262253 RNZ262253 RXV262253 SHR262253 SRN262253 TBJ262253 TLF262253 TVB262253 UEX262253 UOT262253 UYP262253 VIL262253 VSH262253 WCD262253 WLZ262253 WVV262253 N327789 JJ327789 TF327789 ADB327789 AMX327789 AWT327789 BGP327789 BQL327789 CAH327789 CKD327789 CTZ327789 DDV327789 DNR327789 DXN327789 EHJ327789 ERF327789 FBB327789 FKX327789 FUT327789 GEP327789 GOL327789 GYH327789 HID327789 HRZ327789 IBV327789 ILR327789 IVN327789 JFJ327789 JPF327789 JZB327789 KIX327789 KST327789 LCP327789 LML327789 LWH327789 MGD327789 MPZ327789 MZV327789 NJR327789 NTN327789 ODJ327789 ONF327789 OXB327789 PGX327789 PQT327789 QAP327789 QKL327789 QUH327789 RED327789 RNZ327789 RXV327789 SHR327789 SRN327789 TBJ327789 TLF327789 TVB327789 UEX327789 UOT327789 UYP327789 VIL327789 VSH327789 WCD327789 WLZ327789 WVV327789 N393325 JJ393325 TF393325 ADB393325 AMX393325 AWT393325 BGP393325 BQL393325 CAH393325 CKD393325 CTZ393325 DDV393325 DNR393325 DXN393325 EHJ393325 ERF393325 FBB393325 FKX393325 FUT393325 GEP393325 GOL393325 GYH393325 HID393325 HRZ393325 IBV393325 ILR393325 IVN393325 JFJ393325 JPF393325 JZB393325 KIX393325 KST393325 LCP393325 LML393325 LWH393325 MGD393325 MPZ393325 MZV393325 NJR393325 NTN393325 ODJ393325 ONF393325 OXB393325 PGX393325 PQT393325 QAP393325 QKL393325 QUH393325 RED393325 RNZ393325 RXV393325 SHR393325 SRN393325 TBJ393325 TLF393325 TVB393325 UEX393325 UOT393325 UYP393325 VIL393325 VSH393325 WCD393325 WLZ393325 WVV393325 N458861 JJ458861 TF458861 ADB458861 AMX458861 AWT458861 BGP458861 BQL458861 CAH458861 CKD458861 CTZ458861 DDV458861 DNR458861 DXN458861 EHJ458861 ERF458861 FBB458861 FKX458861 FUT458861 GEP458861 GOL458861 GYH458861 HID458861 HRZ458861 IBV458861 ILR458861 IVN458861 JFJ458861 JPF458861 JZB458861 KIX458861 KST458861 LCP458861 LML458861 LWH458861 MGD458861 MPZ458861 MZV458861 NJR458861 NTN458861 ODJ458861 ONF458861 OXB458861 PGX458861 PQT458861 QAP458861 QKL458861 QUH458861 RED458861 RNZ458861 RXV458861 SHR458861 SRN458861 TBJ458861 TLF458861 TVB458861 UEX458861 UOT458861 UYP458861 VIL458861 VSH458861 WCD458861 WLZ458861 WVV458861 N524397 JJ524397 TF524397 ADB524397 AMX524397 AWT524397 BGP524397 BQL524397 CAH524397 CKD524397 CTZ524397 DDV524397 DNR524397 DXN524397 EHJ524397 ERF524397 FBB524397 FKX524397 FUT524397 GEP524397 GOL524397 GYH524397 HID524397 HRZ524397 IBV524397 ILR524397 IVN524397 JFJ524397 JPF524397 JZB524397 KIX524397 KST524397 LCP524397 LML524397 LWH524397 MGD524397 MPZ524397 MZV524397 NJR524397 NTN524397 ODJ524397 ONF524397 OXB524397 PGX524397 PQT524397 QAP524397 QKL524397 QUH524397 RED524397 RNZ524397 RXV524397 SHR524397 SRN524397 TBJ524397 TLF524397 TVB524397 UEX524397 UOT524397 UYP524397 VIL524397 VSH524397 WCD524397 WLZ524397 WVV524397 N589933 JJ589933 TF589933 ADB589933 AMX589933 AWT589933 BGP589933 BQL589933 CAH589933 CKD589933 CTZ589933 DDV589933 DNR589933 DXN589933 EHJ589933 ERF589933 FBB589933 FKX589933 FUT589933 GEP589933 GOL589933 GYH589933 HID589933 HRZ589933 IBV589933 ILR589933 IVN589933 JFJ589933 JPF589933 JZB589933 KIX589933 KST589933 LCP589933 LML589933 LWH589933 MGD589933 MPZ589933 MZV589933 NJR589933 NTN589933 ODJ589933 ONF589933 OXB589933 PGX589933 PQT589933 QAP589933 QKL589933 QUH589933 RED589933 RNZ589933 RXV589933 SHR589933 SRN589933 TBJ589933 TLF589933 TVB589933 UEX589933 UOT589933 UYP589933 VIL589933 VSH589933 WCD589933 WLZ589933 WVV589933 N655469 JJ655469 TF655469 ADB655469 AMX655469 AWT655469 BGP655469 BQL655469 CAH655469 CKD655469 CTZ655469 DDV655469 DNR655469 DXN655469 EHJ655469 ERF655469 FBB655469 FKX655469 FUT655469 GEP655469 GOL655469 GYH655469 HID655469 HRZ655469 IBV655469 ILR655469 IVN655469 JFJ655469 JPF655469 JZB655469 KIX655469 KST655469 LCP655469 LML655469 LWH655469 MGD655469 MPZ655469 MZV655469 NJR655469 NTN655469 ODJ655469 ONF655469 OXB655469 PGX655469 PQT655469 QAP655469 QKL655469 QUH655469 RED655469 RNZ655469 RXV655469 SHR655469 SRN655469 TBJ655469 TLF655469 TVB655469 UEX655469 UOT655469 UYP655469 VIL655469 VSH655469 WCD655469 WLZ655469 WVV655469 N721005 JJ721005 TF721005 ADB721005 AMX721005 AWT721005 BGP721005 BQL721005 CAH721005 CKD721005 CTZ721005 DDV721005 DNR721005 DXN721005 EHJ721005 ERF721005 FBB721005 FKX721005 FUT721005 GEP721005 GOL721005 GYH721005 HID721005 HRZ721005 IBV721005 ILR721005 IVN721005 JFJ721005 JPF721005 JZB721005 KIX721005 KST721005 LCP721005 LML721005 LWH721005 MGD721005 MPZ721005 MZV721005 NJR721005 NTN721005 ODJ721005 ONF721005 OXB721005 PGX721005 PQT721005 QAP721005 QKL721005 QUH721005 RED721005 RNZ721005 RXV721005 SHR721005 SRN721005 TBJ721005 TLF721005 TVB721005 UEX721005 UOT721005 UYP721005 VIL721005 VSH721005 WCD721005 WLZ721005 WVV721005 N786541 JJ786541 TF786541 ADB786541 AMX786541 AWT786541 BGP786541 BQL786541 CAH786541 CKD786541 CTZ786541 DDV786541 DNR786541 DXN786541 EHJ786541 ERF786541 FBB786541 FKX786541 FUT786541 GEP786541 GOL786541 GYH786541 HID786541 HRZ786541 IBV786541 ILR786541 IVN786541 JFJ786541 JPF786541 JZB786541 KIX786541 KST786541 LCP786541 LML786541 LWH786541 MGD786541 MPZ786541 MZV786541 NJR786541 NTN786541 ODJ786541 ONF786541 OXB786541 PGX786541 PQT786541 QAP786541 QKL786541 QUH786541 RED786541 RNZ786541 RXV786541 SHR786541 SRN786541 TBJ786541 TLF786541 TVB786541 UEX786541 UOT786541 UYP786541 VIL786541 VSH786541 WCD786541 WLZ786541 WVV786541 N852077 JJ852077 TF852077 ADB852077 AMX852077 AWT852077 BGP852077 BQL852077 CAH852077 CKD852077 CTZ852077 DDV852077 DNR852077 DXN852077 EHJ852077 ERF852077 FBB852077 FKX852077 FUT852077 GEP852077 GOL852077 GYH852077 HID852077 HRZ852077 IBV852077 ILR852077 IVN852077 JFJ852077 JPF852077 JZB852077 KIX852077 KST852077 LCP852077 LML852077 LWH852077 MGD852077 MPZ852077 MZV852077 NJR852077 NTN852077 ODJ852077 ONF852077 OXB852077 PGX852077 PQT852077 QAP852077 QKL852077 QUH852077 RED852077 RNZ852077 RXV852077 SHR852077 SRN852077 TBJ852077 TLF852077 TVB852077 UEX852077 UOT852077 UYP852077 VIL852077 VSH852077 WCD852077 WLZ852077 WVV852077 N917613 JJ917613 TF917613 ADB917613 AMX917613 AWT917613 BGP917613 BQL917613 CAH917613 CKD917613 CTZ917613 DDV917613 DNR917613 DXN917613 EHJ917613 ERF917613 FBB917613 FKX917613 FUT917613 GEP917613 GOL917613 GYH917613 HID917613 HRZ917613 IBV917613 ILR917613 IVN917613 JFJ917613 JPF917613 JZB917613 KIX917613 KST917613 LCP917613 LML917613 LWH917613 MGD917613 MPZ917613 MZV917613 NJR917613 NTN917613 ODJ917613 ONF917613 OXB917613 PGX917613 PQT917613 QAP917613 QKL917613 QUH917613 RED917613 RNZ917613 RXV917613 SHR917613 SRN917613 TBJ917613 TLF917613 TVB917613 UEX917613 UOT917613 UYP917613 VIL917613 VSH917613 WCD917613 WLZ917613 WVV917613 N983149 JJ983149 TF983149 ADB983149 AMX983149 AWT983149 BGP983149 BQL983149 CAH983149 CKD983149 CTZ983149 DDV983149 DNR983149 DXN983149 EHJ983149 ERF983149 FBB983149 FKX983149 FUT983149 GEP983149 GOL983149 GYH983149 HID983149 HRZ983149 IBV983149 ILR983149 IVN983149 JFJ983149 JPF983149 JZB983149 KIX983149 KST983149 LCP983149 LML983149 LWH983149 MGD983149 MPZ983149 MZV983149 NJR983149 NTN983149 ODJ983149 ONF983149 OXB983149 PGX983149 PQT983149 QAP983149 QKL983149 QUH983149 RED983149 RNZ983149 RXV983149 SHR983149 SRN983149 TBJ983149 TLF983149 TVB983149 UEX983149 UOT983149 UYP983149 VIL983149 VSH983149 WCD983149 WLZ983149 WVV983149" xr:uid="{69EE7523-01CC-4D8E-8E95-C62AB25C0520}">
      <formula1>1</formula1>
      <formula2>300</formula2>
    </dataValidation>
    <dataValidation allowBlank="1" showInputMessage="1" showErrorMessage="1" errorTitle="purpose " error="Obvezen podatek - v angleškem jeziku!" prompt="Obvezen podatek" sqref="O102 JK102 TG102 ADC102 AMY102 AWU102 BGQ102 BQM102 CAI102 CKE102 CUA102 DDW102 DNS102 DXO102 EHK102 ERG102 FBC102 FKY102 FUU102 GEQ102 GOM102 GYI102 HIE102 HSA102 IBW102 ILS102 IVO102 JFK102 JPG102 JZC102 KIY102 KSU102 LCQ102 LMM102 LWI102 MGE102 MQA102 MZW102 NJS102 NTO102 ODK102 ONG102 OXC102 PGY102 PQU102 QAQ102 QKM102 QUI102 REE102 ROA102 RXW102 SHS102 SRO102 TBK102 TLG102 TVC102 UEY102 UOU102 UYQ102 VIM102 VSI102 WCE102 WMA102 WVW102 O65645 JK65645 TG65645 ADC65645 AMY65645 AWU65645 BGQ65645 BQM65645 CAI65645 CKE65645 CUA65645 DDW65645 DNS65645 DXO65645 EHK65645 ERG65645 FBC65645 FKY65645 FUU65645 GEQ65645 GOM65645 GYI65645 HIE65645 HSA65645 IBW65645 ILS65645 IVO65645 JFK65645 JPG65645 JZC65645 KIY65645 KSU65645 LCQ65645 LMM65645 LWI65645 MGE65645 MQA65645 MZW65645 NJS65645 NTO65645 ODK65645 ONG65645 OXC65645 PGY65645 PQU65645 QAQ65645 QKM65645 QUI65645 REE65645 ROA65645 RXW65645 SHS65645 SRO65645 TBK65645 TLG65645 TVC65645 UEY65645 UOU65645 UYQ65645 VIM65645 VSI65645 WCE65645 WMA65645 WVW65645 O131181 JK131181 TG131181 ADC131181 AMY131181 AWU131181 BGQ131181 BQM131181 CAI131181 CKE131181 CUA131181 DDW131181 DNS131181 DXO131181 EHK131181 ERG131181 FBC131181 FKY131181 FUU131181 GEQ131181 GOM131181 GYI131181 HIE131181 HSA131181 IBW131181 ILS131181 IVO131181 JFK131181 JPG131181 JZC131181 KIY131181 KSU131181 LCQ131181 LMM131181 LWI131181 MGE131181 MQA131181 MZW131181 NJS131181 NTO131181 ODK131181 ONG131181 OXC131181 PGY131181 PQU131181 QAQ131181 QKM131181 QUI131181 REE131181 ROA131181 RXW131181 SHS131181 SRO131181 TBK131181 TLG131181 TVC131181 UEY131181 UOU131181 UYQ131181 VIM131181 VSI131181 WCE131181 WMA131181 WVW131181 O196717 JK196717 TG196717 ADC196717 AMY196717 AWU196717 BGQ196717 BQM196717 CAI196717 CKE196717 CUA196717 DDW196717 DNS196717 DXO196717 EHK196717 ERG196717 FBC196717 FKY196717 FUU196717 GEQ196717 GOM196717 GYI196717 HIE196717 HSA196717 IBW196717 ILS196717 IVO196717 JFK196717 JPG196717 JZC196717 KIY196717 KSU196717 LCQ196717 LMM196717 LWI196717 MGE196717 MQA196717 MZW196717 NJS196717 NTO196717 ODK196717 ONG196717 OXC196717 PGY196717 PQU196717 QAQ196717 QKM196717 QUI196717 REE196717 ROA196717 RXW196717 SHS196717 SRO196717 TBK196717 TLG196717 TVC196717 UEY196717 UOU196717 UYQ196717 VIM196717 VSI196717 WCE196717 WMA196717 WVW196717 O262253 JK262253 TG262253 ADC262253 AMY262253 AWU262253 BGQ262253 BQM262253 CAI262253 CKE262253 CUA262253 DDW262253 DNS262253 DXO262253 EHK262253 ERG262253 FBC262253 FKY262253 FUU262253 GEQ262253 GOM262253 GYI262253 HIE262253 HSA262253 IBW262253 ILS262253 IVO262253 JFK262253 JPG262253 JZC262253 KIY262253 KSU262253 LCQ262253 LMM262253 LWI262253 MGE262253 MQA262253 MZW262253 NJS262253 NTO262253 ODK262253 ONG262253 OXC262253 PGY262253 PQU262253 QAQ262253 QKM262253 QUI262253 REE262253 ROA262253 RXW262253 SHS262253 SRO262253 TBK262253 TLG262253 TVC262253 UEY262253 UOU262253 UYQ262253 VIM262253 VSI262253 WCE262253 WMA262253 WVW262253 O327789 JK327789 TG327789 ADC327789 AMY327789 AWU327789 BGQ327789 BQM327789 CAI327789 CKE327789 CUA327789 DDW327789 DNS327789 DXO327789 EHK327789 ERG327789 FBC327789 FKY327789 FUU327789 GEQ327789 GOM327789 GYI327789 HIE327789 HSA327789 IBW327789 ILS327789 IVO327789 JFK327789 JPG327789 JZC327789 KIY327789 KSU327789 LCQ327789 LMM327789 LWI327789 MGE327789 MQA327789 MZW327789 NJS327789 NTO327789 ODK327789 ONG327789 OXC327789 PGY327789 PQU327789 QAQ327789 QKM327789 QUI327789 REE327789 ROA327789 RXW327789 SHS327789 SRO327789 TBK327789 TLG327789 TVC327789 UEY327789 UOU327789 UYQ327789 VIM327789 VSI327789 WCE327789 WMA327789 WVW327789 O393325 JK393325 TG393325 ADC393325 AMY393325 AWU393325 BGQ393325 BQM393325 CAI393325 CKE393325 CUA393325 DDW393325 DNS393325 DXO393325 EHK393325 ERG393325 FBC393325 FKY393325 FUU393325 GEQ393325 GOM393325 GYI393325 HIE393325 HSA393325 IBW393325 ILS393325 IVO393325 JFK393325 JPG393325 JZC393325 KIY393325 KSU393325 LCQ393325 LMM393325 LWI393325 MGE393325 MQA393325 MZW393325 NJS393325 NTO393325 ODK393325 ONG393325 OXC393325 PGY393325 PQU393325 QAQ393325 QKM393325 QUI393325 REE393325 ROA393325 RXW393325 SHS393325 SRO393325 TBK393325 TLG393325 TVC393325 UEY393325 UOU393325 UYQ393325 VIM393325 VSI393325 WCE393325 WMA393325 WVW393325 O458861 JK458861 TG458861 ADC458861 AMY458861 AWU458861 BGQ458861 BQM458861 CAI458861 CKE458861 CUA458861 DDW458861 DNS458861 DXO458861 EHK458861 ERG458861 FBC458861 FKY458861 FUU458861 GEQ458861 GOM458861 GYI458861 HIE458861 HSA458861 IBW458861 ILS458861 IVO458861 JFK458861 JPG458861 JZC458861 KIY458861 KSU458861 LCQ458861 LMM458861 LWI458861 MGE458861 MQA458861 MZW458861 NJS458861 NTO458861 ODK458861 ONG458861 OXC458861 PGY458861 PQU458861 QAQ458861 QKM458861 QUI458861 REE458861 ROA458861 RXW458861 SHS458861 SRO458861 TBK458861 TLG458861 TVC458861 UEY458861 UOU458861 UYQ458861 VIM458861 VSI458861 WCE458861 WMA458861 WVW458861 O524397 JK524397 TG524397 ADC524397 AMY524397 AWU524397 BGQ524397 BQM524397 CAI524397 CKE524397 CUA524397 DDW524397 DNS524397 DXO524397 EHK524397 ERG524397 FBC524397 FKY524397 FUU524397 GEQ524397 GOM524397 GYI524397 HIE524397 HSA524397 IBW524397 ILS524397 IVO524397 JFK524397 JPG524397 JZC524397 KIY524397 KSU524397 LCQ524397 LMM524397 LWI524397 MGE524397 MQA524397 MZW524397 NJS524397 NTO524397 ODK524397 ONG524397 OXC524397 PGY524397 PQU524397 QAQ524397 QKM524397 QUI524397 REE524397 ROA524397 RXW524397 SHS524397 SRO524397 TBK524397 TLG524397 TVC524397 UEY524397 UOU524397 UYQ524397 VIM524397 VSI524397 WCE524397 WMA524397 WVW524397 O589933 JK589933 TG589933 ADC589933 AMY589933 AWU589933 BGQ589933 BQM589933 CAI589933 CKE589933 CUA589933 DDW589933 DNS589933 DXO589933 EHK589933 ERG589933 FBC589933 FKY589933 FUU589933 GEQ589933 GOM589933 GYI589933 HIE589933 HSA589933 IBW589933 ILS589933 IVO589933 JFK589933 JPG589933 JZC589933 KIY589933 KSU589933 LCQ589933 LMM589933 LWI589933 MGE589933 MQA589933 MZW589933 NJS589933 NTO589933 ODK589933 ONG589933 OXC589933 PGY589933 PQU589933 QAQ589933 QKM589933 QUI589933 REE589933 ROA589933 RXW589933 SHS589933 SRO589933 TBK589933 TLG589933 TVC589933 UEY589933 UOU589933 UYQ589933 VIM589933 VSI589933 WCE589933 WMA589933 WVW589933 O655469 JK655469 TG655469 ADC655469 AMY655469 AWU655469 BGQ655469 BQM655469 CAI655469 CKE655469 CUA655469 DDW655469 DNS655469 DXO655469 EHK655469 ERG655469 FBC655469 FKY655469 FUU655469 GEQ655469 GOM655469 GYI655469 HIE655469 HSA655469 IBW655469 ILS655469 IVO655469 JFK655469 JPG655469 JZC655469 KIY655469 KSU655469 LCQ655469 LMM655469 LWI655469 MGE655469 MQA655469 MZW655469 NJS655469 NTO655469 ODK655469 ONG655469 OXC655469 PGY655469 PQU655469 QAQ655469 QKM655469 QUI655469 REE655469 ROA655469 RXW655469 SHS655469 SRO655469 TBK655469 TLG655469 TVC655469 UEY655469 UOU655469 UYQ655469 VIM655469 VSI655469 WCE655469 WMA655469 WVW655469 O721005 JK721005 TG721005 ADC721005 AMY721005 AWU721005 BGQ721005 BQM721005 CAI721005 CKE721005 CUA721005 DDW721005 DNS721005 DXO721005 EHK721005 ERG721005 FBC721005 FKY721005 FUU721005 GEQ721005 GOM721005 GYI721005 HIE721005 HSA721005 IBW721005 ILS721005 IVO721005 JFK721005 JPG721005 JZC721005 KIY721005 KSU721005 LCQ721005 LMM721005 LWI721005 MGE721005 MQA721005 MZW721005 NJS721005 NTO721005 ODK721005 ONG721005 OXC721005 PGY721005 PQU721005 QAQ721005 QKM721005 QUI721005 REE721005 ROA721005 RXW721005 SHS721005 SRO721005 TBK721005 TLG721005 TVC721005 UEY721005 UOU721005 UYQ721005 VIM721005 VSI721005 WCE721005 WMA721005 WVW721005 O786541 JK786541 TG786541 ADC786541 AMY786541 AWU786541 BGQ786541 BQM786541 CAI786541 CKE786541 CUA786541 DDW786541 DNS786541 DXO786541 EHK786541 ERG786541 FBC786541 FKY786541 FUU786541 GEQ786541 GOM786541 GYI786541 HIE786541 HSA786541 IBW786541 ILS786541 IVO786541 JFK786541 JPG786541 JZC786541 KIY786541 KSU786541 LCQ786541 LMM786541 LWI786541 MGE786541 MQA786541 MZW786541 NJS786541 NTO786541 ODK786541 ONG786541 OXC786541 PGY786541 PQU786541 QAQ786541 QKM786541 QUI786541 REE786541 ROA786541 RXW786541 SHS786541 SRO786541 TBK786541 TLG786541 TVC786541 UEY786541 UOU786541 UYQ786541 VIM786541 VSI786541 WCE786541 WMA786541 WVW786541 O852077 JK852077 TG852077 ADC852077 AMY852077 AWU852077 BGQ852077 BQM852077 CAI852077 CKE852077 CUA852077 DDW852077 DNS852077 DXO852077 EHK852077 ERG852077 FBC852077 FKY852077 FUU852077 GEQ852077 GOM852077 GYI852077 HIE852077 HSA852077 IBW852077 ILS852077 IVO852077 JFK852077 JPG852077 JZC852077 KIY852077 KSU852077 LCQ852077 LMM852077 LWI852077 MGE852077 MQA852077 MZW852077 NJS852077 NTO852077 ODK852077 ONG852077 OXC852077 PGY852077 PQU852077 QAQ852077 QKM852077 QUI852077 REE852077 ROA852077 RXW852077 SHS852077 SRO852077 TBK852077 TLG852077 TVC852077 UEY852077 UOU852077 UYQ852077 VIM852077 VSI852077 WCE852077 WMA852077 WVW852077 O917613 JK917613 TG917613 ADC917613 AMY917613 AWU917613 BGQ917613 BQM917613 CAI917613 CKE917613 CUA917613 DDW917613 DNS917613 DXO917613 EHK917613 ERG917613 FBC917613 FKY917613 FUU917613 GEQ917613 GOM917613 GYI917613 HIE917613 HSA917613 IBW917613 ILS917613 IVO917613 JFK917613 JPG917613 JZC917613 KIY917613 KSU917613 LCQ917613 LMM917613 LWI917613 MGE917613 MQA917613 MZW917613 NJS917613 NTO917613 ODK917613 ONG917613 OXC917613 PGY917613 PQU917613 QAQ917613 QKM917613 QUI917613 REE917613 ROA917613 RXW917613 SHS917613 SRO917613 TBK917613 TLG917613 TVC917613 UEY917613 UOU917613 UYQ917613 VIM917613 VSI917613 WCE917613 WMA917613 WVW917613 O983149 JK983149 TG983149 ADC983149 AMY983149 AWU983149 BGQ983149 BQM983149 CAI983149 CKE983149 CUA983149 DDW983149 DNS983149 DXO983149 EHK983149 ERG983149 FBC983149 FKY983149 FUU983149 GEQ983149 GOM983149 GYI983149 HIE983149 HSA983149 IBW983149 ILS983149 IVO983149 JFK983149 JPG983149 JZC983149 KIY983149 KSU983149 LCQ983149 LMM983149 LWI983149 MGE983149 MQA983149 MZW983149 NJS983149 NTO983149 ODK983149 ONG983149 OXC983149 PGY983149 PQU983149 QAQ983149 QKM983149 QUI983149 REE983149 ROA983149 RXW983149 SHS983149 SRO983149 TBK983149 TLG983149 TVC983149 UEY983149 UOU983149 UYQ983149 VIM983149 VSI983149 WCE983149 WMA983149 WVW983149" xr:uid="{733ADD3E-3A93-4E49-9689-53F46C96D0B4}"/>
  </dataValidations>
  <hyperlinks>
    <hyperlink ref="X28" r:id="rId1" tooltip="blocked::http://www.mf.uni-lj.si/ris/oprema" xr:uid="{426D36EA-E03B-4E51-848D-4C608CFE9C2C}"/>
    <hyperlink ref="X32" r:id="rId2" tooltip="blocked::http://www.mf.uni-lj.si/ris/oprema" xr:uid="{5D095F89-DEFE-42ED-A4EC-A16CDDB4A8A3}"/>
    <hyperlink ref="X33" r:id="rId3" tooltip="blocked::http://www.mf.uni-lj.si/ris/oprema" xr:uid="{E2082EFB-F890-40F0-9C0E-621211AC2ED8}"/>
    <hyperlink ref="X30" r:id="rId4" tooltip="blocked::http://www.mf.uni-lj.si/ris/oprema" xr:uid="{1F28B699-4686-4851-A67D-27CD9B2A2387}"/>
    <hyperlink ref="X55" r:id="rId5" tooltip="blocked::http://www.mf.uni-lj.si/ris/oprema" xr:uid="{D4935AED-42E7-4913-838D-4D459AE12435}"/>
    <hyperlink ref="X52" r:id="rId6" xr:uid="{6B0FE139-2434-424D-9830-E7D715ED911F}"/>
    <hyperlink ref="X11" r:id="rId7" xr:uid="{091DB5F7-7809-4268-8573-401DAD6699F0}"/>
    <hyperlink ref="X22" r:id="rId8" xr:uid="{800E8D5D-217B-480E-9A78-842FEB2BB365}"/>
    <hyperlink ref="X40" r:id="rId9" xr:uid="{717C6247-DA01-44B3-A124-91AD262227C7}"/>
    <hyperlink ref="X48" r:id="rId10" xr:uid="{3CE296F8-79CB-4714-945F-2B76E87471BC}"/>
    <hyperlink ref="X49" r:id="rId11" xr:uid="{F07E9346-3A65-4BBE-94B1-631A16BD2C0B}"/>
    <hyperlink ref="X56" r:id="rId12" xr:uid="{9B5A677E-7385-4798-A84E-7D745EA9135E}"/>
    <hyperlink ref="X18" r:id="rId13" xr:uid="{DCA21505-7EC2-474C-BD93-EDE1595D0DBF}"/>
    <hyperlink ref="X35" r:id="rId14" xr:uid="{263B269E-72F3-4747-A290-BDECA244CA1A}"/>
    <hyperlink ref="X36" r:id="rId15" xr:uid="{6C243DAC-D77E-403C-8D6D-8920C074393E}"/>
    <hyperlink ref="X44:X46" r:id="rId16" display="http://ibk.mf.uni-lj.si/equipment" xr:uid="{094997A6-6D24-4D21-A3E6-27FD4FDFC67C}"/>
    <hyperlink ref="X31" r:id="rId17" xr:uid="{9E5B36D8-3998-4CB6-9DB2-127EC5D72B40}"/>
    <hyperlink ref="X61" r:id="rId18" xr:uid="{D51C5494-8BA8-413F-9D78-E2C72E47F718}"/>
    <hyperlink ref="X62" r:id="rId19" xr:uid="{59B2B01D-E8D9-47DA-AB3B-C1EF9B1898EB}"/>
    <hyperlink ref="X74" r:id="rId20" xr:uid="{2A605BD7-282A-4208-AEE3-BA6F61455235}"/>
    <hyperlink ref="X14" r:id="rId21" xr:uid="{716C33BF-4926-44F6-93F8-7C13CC6F84FE}"/>
    <hyperlink ref="X19" r:id="rId22" xr:uid="{8839027B-5238-42A5-8454-B2F8F52949C9}"/>
    <hyperlink ref="X41" r:id="rId23" tooltip="blocked::http://www.mf.uni-lj.si/ris/oprema" xr:uid="{B401F111-13CB-4A89-B628-7F89FF03AC01}"/>
    <hyperlink ref="X27" r:id="rId24" xr:uid="{38BC872A-DA4A-4830-B404-F84CACD050F7}"/>
    <hyperlink ref="X75" r:id="rId25" xr:uid="{29D57D8B-CEB6-4BD0-B71B-A1612F78B345}"/>
    <hyperlink ref="X78" r:id="rId26" xr:uid="{4338E955-A5B0-45EA-B69E-DBD99BA664FD}"/>
    <hyperlink ref="X83" r:id="rId27" xr:uid="{73CBC4F7-AA6D-4B30-ADD1-5EDE88F7691F}"/>
    <hyperlink ref="X12" r:id="rId28" xr:uid="{C2184E66-BC7B-400C-A381-24594EADD310}"/>
    <hyperlink ref="X65" r:id="rId29" xr:uid="{3789B247-A095-4B30-ABE2-00314E48199B}"/>
    <hyperlink ref="X84" r:id="rId30" display="https://www.mf.uni-lj.si/application/files/7415/8391/7733/Razpolozljiva_raziskovalna_oprema_UL_MF.pdf" xr:uid="{BC152533-98B2-4AED-B45A-617DF1EE6C1C}"/>
    <hyperlink ref="X89" r:id="rId31" xr:uid="{85D5C83F-8F57-4B03-8554-445C05446F5D}"/>
    <hyperlink ref="X93" r:id="rId32" xr:uid="{ACB47677-F865-47E1-AF77-BBE9C5B2A9B3}"/>
    <hyperlink ref="X94" r:id="rId33" xr:uid="{CBE70B77-32F2-4C84-9772-9B66AEC73090}"/>
    <hyperlink ref="X95" r:id="rId34" xr:uid="{8D799DEA-3076-43D4-9B16-182280D33A46}"/>
    <hyperlink ref="X79" r:id="rId35" xr:uid="{4FB1F51D-3CAF-48BE-9FA5-DCE70B214553}"/>
    <hyperlink ref="X76" r:id="rId36" xr:uid="{AA96FFB2-B484-4CA3-844D-362A630796F3}"/>
    <hyperlink ref="X57" r:id="rId37" xr:uid="{2DBF910C-FC3A-449C-934E-EE8BA33266C0}"/>
    <hyperlink ref="X50" r:id="rId38" xr:uid="{B2A7D68F-53CE-4AA8-B160-E82285218A2D}"/>
    <hyperlink ref="X20" r:id="rId39" xr:uid="{0641DF5D-55ED-4077-919A-D76D96634601}"/>
    <hyperlink ref="X7" r:id="rId40" xr:uid="{43F79155-FB26-4CA3-A9CB-6645840F519C}"/>
    <hyperlink ref="X8" r:id="rId41" xr:uid="{7A3EB99D-5BB4-4680-B0FA-153544428C15}"/>
    <hyperlink ref="X9" r:id="rId42" xr:uid="{F8A1968A-4800-4AFC-A484-32D169B87284}"/>
    <hyperlink ref="X10" r:id="rId43" xr:uid="{B17BFC4E-269B-4C5F-B12B-6F731CA8A67C}"/>
    <hyperlink ref="X29" r:id="rId44" tooltip="blocked::http://www.mf.uni-lj.si/ris/oprema" xr:uid="{56107257-CD45-4E40-BDA5-CC23B3C9DC5F}"/>
    <hyperlink ref="X64" r:id="rId45" tooltip="blocked::http://www.mf.uni-lj.si/ris/oprema" xr:uid="{E71B8363-9D52-4C7F-A930-E0884B038A53}"/>
    <hyperlink ref="X77" r:id="rId46" xr:uid="{288EAACE-99BB-4CA2-B581-3D161C36B0DF}"/>
    <hyperlink ref="X82" r:id="rId47" xr:uid="{85BD777E-1A57-4F16-88CB-798FD30CCFD7}"/>
    <hyperlink ref="X104" r:id="rId48" xr:uid="{BBCEBDAA-7C9A-404A-A2F2-7F2128C467D0}"/>
    <hyperlink ref="X109" r:id="rId49" xr:uid="{00000000-0004-0000-0000-000000000000}"/>
    <hyperlink ref="X58" r:id="rId50" xr:uid="{8253F242-A48A-4E11-8D97-6B485278F2C3}"/>
    <hyperlink ref="X114:X116" r:id="rId51" display="https://www.mf.uni-lj.si/ibk/oprema" xr:uid="{7242752E-F5E2-4794-B8FD-E0AF02051924}"/>
    <hyperlink ref="X73" r:id="rId52" xr:uid="{2663E95E-9BD4-4974-AB95-9E2D16B5753D}"/>
    <hyperlink ref="X54" r:id="rId53" xr:uid="{F5E7A7BF-A9E0-4E55-A035-5E11A53AFB04}"/>
    <hyperlink ref="X53" r:id="rId54" xr:uid="{DFA17FDC-AD93-4B11-9A91-5964A4CB65FE}"/>
    <hyperlink ref="X67" r:id="rId55" xr:uid="{90E5C9F6-ABF5-45AA-9A34-0F03DD4AC571}"/>
    <hyperlink ref="X66" r:id="rId56" xr:uid="{8A871F73-B3FA-48E1-8F62-86E008CFC59D}"/>
    <hyperlink ref="X92" r:id="rId57" xr:uid="{00DB2099-E4AB-45E3-89CF-FEB3B45CCED2}"/>
    <hyperlink ref="X91" r:id="rId58" xr:uid="{1E7759AF-AEB5-47E7-9B29-110514E02DF5}"/>
    <hyperlink ref="X90" r:id="rId59" xr:uid="{1DD2AA70-C14A-4A17-AD88-3828EBD771E0}"/>
    <hyperlink ref="X80" r:id="rId60" display="https://www.mf.uni-lj.si/ibf/raziskovanje" xr:uid="{00000000-0004-0000-0000-00001E000000}"/>
    <hyperlink ref="X112" r:id="rId61" xr:uid="{02E50746-6601-4F20-B39C-5DDE93E65628}"/>
    <hyperlink ref="X85" r:id="rId62" xr:uid="{EDBF8AA6-A2E3-458E-BB38-5DAB56A75A1F}"/>
    <hyperlink ref="X72" r:id="rId63" xr:uid="{511F3FF6-63D3-4041-A31C-6794D605311C}"/>
  </hyperlinks>
  <pageMargins left="0.75" right="0.75" top="1" bottom="1" header="0" footer="0"/>
  <pageSetup paperSize="9" scale="10" fitToWidth="0" orientation="landscape" r:id="rId6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40" sqref="B40"/>
    </sheetView>
  </sheetViews>
  <sheetFormatPr defaultColWidth="9.140625" defaultRowHeight="12.75" x14ac:dyDescent="0.2"/>
  <cols>
    <col min="1" max="1" width="17" style="15" customWidth="1"/>
    <col min="2" max="2" width="87.42578125" style="3" customWidth="1"/>
    <col min="3" max="5" width="9.140625" style="1" customWidth="1"/>
    <col min="6" max="16384" width="9.140625" style="1"/>
  </cols>
  <sheetData>
    <row r="1" spans="1:2" x14ac:dyDescent="0.2">
      <c r="A1" s="386" t="s">
        <v>43</v>
      </c>
      <c r="B1" s="386"/>
    </row>
    <row r="2" spans="1:2" ht="9" customHeight="1" x14ac:dyDescent="0.2">
      <c r="A2" s="2"/>
    </row>
    <row r="3" spans="1:2" ht="29.25" customHeight="1" x14ac:dyDescent="0.2">
      <c r="A3" s="4" t="s">
        <v>44</v>
      </c>
      <c r="B3" s="5" t="s">
        <v>45</v>
      </c>
    </row>
    <row r="4" spans="1:2" ht="8.25" customHeight="1" x14ac:dyDescent="0.2">
      <c r="A4" s="6"/>
      <c r="B4" s="5"/>
    </row>
    <row r="5" spans="1:2" x14ac:dyDescent="0.2">
      <c r="A5" s="4" t="s">
        <v>46</v>
      </c>
      <c r="B5" s="7" t="s">
        <v>47</v>
      </c>
    </row>
    <row r="6" spans="1:2" x14ac:dyDescent="0.2">
      <c r="A6" s="6"/>
      <c r="B6" s="5" t="s">
        <v>48</v>
      </c>
    </row>
    <row r="7" spans="1:2" ht="14.25" customHeight="1" x14ac:dyDescent="0.2">
      <c r="A7" s="6"/>
      <c r="B7" s="8" t="s">
        <v>49</v>
      </c>
    </row>
    <row r="8" spans="1:2" ht="13.5" customHeight="1" x14ac:dyDescent="0.2">
      <c r="A8" s="6"/>
      <c r="B8" s="9" t="s">
        <v>50</v>
      </c>
    </row>
    <row r="9" spans="1:2" x14ac:dyDescent="0.2">
      <c r="A9" s="6"/>
      <c r="B9" s="8" t="s">
        <v>51</v>
      </c>
    </row>
    <row r="10" spans="1:2" x14ac:dyDescent="0.2">
      <c r="A10" s="6"/>
      <c r="B10" s="10" t="s">
        <v>52</v>
      </c>
    </row>
    <row r="11" spans="1:2" x14ac:dyDescent="0.2">
      <c r="A11" s="6"/>
      <c r="B11" s="10"/>
    </row>
    <row r="12" spans="1:2" x14ac:dyDescent="0.2">
      <c r="A12" s="4" t="s">
        <v>53</v>
      </c>
      <c r="B12" s="5" t="s">
        <v>54</v>
      </c>
    </row>
    <row r="13" spans="1:2" x14ac:dyDescent="0.2">
      <c r="A13" s="6"/>
      <c r="B13" s="5"/>
    </row>
    <row r="14" spans="1:2" ht="25.5" x14ac:dyDescent="0.2">
      <c r="A14" s="11" t="s">
        <v>55</v>
      </c>
      <c r="B14" s="12" t="s">
        <v>56</v>
      </c>
    </row>
    <row r="15" spans="1:2" x14ac:dyDescent="0.2">
      <c r="A15" s="13"/>
      <c r="B15" s="12"/>
    </row>
    <row r="16" spans="1:2" ht="25.5" x14ac:dyDescent="0.2">
      <c r="A16" s="11" t="s">
        <v>57</v>
      </c>
      <c r="B16" s="12" t="s">
        <v>58</v>
      </c>
    </row>
    <row r="17" spans="1:2" ht="25.5" x14ac:dyDescent="0.2">
      <c r="A17" s="13"/>
      <c r="B17" s="12" t="s">
        <v>59</v>
      </c>
    </row>
    <row r="18" spans="1:2" x14ac:dyDescent="0.2">
      <c r="A18" s="13"/>
      <c r="B18" s="14" t="s">
        <v>60</v>
      </c>
    </row>
    <row r="19" spans="1:2" x14ac:dyDescent="0.2">
      <c r="A19" s="6"/>
      <c r="B19" s="7"/>
    </row>
    <row r="20" spans="1:2" ht="25.5" x14ac:dyDescent="0.2">
      <c r="A20" s="4" t="s">
        <v>61</v>
      </c>
      <c r="B20" s="7" t="s">
        <v>62</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6" activePane="bottomLeft" state="frozen"/>
      <selection activeCell="B53" sqref="B53"/>
      <selection pane="bottomLeft" activeCell="B53" sqref="B53"/>
    </sheetView>
  </sheetViews>
  <sheetFormatPr defaultColWidth="9.140625" defaultRowHeight="15" x14ac:dyDescent="0.25"/>
  <cols>
    <col min="1" max="1" width="3.140625" style="17" bestFit="1" customWidth="1"/>
    <col min="2" max="2" width="18.7109375" style="17" customWidth="1"/>
    <col min="3" max="3" width="20" style="17" customWidth="1"/>
    <col min="4" max="4" width="3.42578125" style="17" bestFit="1" customWidth="1"/>
    <col min="5" max="6" width="26.42578125" style="17" customWidth="1"/>
    <col min="7" max="7" width="3.28515625" style="17" bestFit="1" customWidth="1"/>
    <col min="8" max="8" width="31.28515625" style="17" customWidth="1"/>
    <col min="9" max="9" width="33" style="17" customWidth="1"/>
    <col min="10" max="12" width="9.140625" style="17" customWidth="1"/>
    <col min="13" max="16384" width="9.140625" style="17"/>
  </cols>
  <sheetData>
    <row r="1" spans="1:11" x14ac:dyDescent="0.25">
      <c r="A1" s="16" t="s">
        <v>36</v>
      </c>
      <c r="B1" s="16" t="s">
        <v>63</v>
      </c>
      <c r="C1" s="16" t="s">
        <v>64</v>
      </c>
      <c r="D1" s="16" t="s">
        <v>37</v>
      </c>
      <c r="E1" s="16" t="s">
        <v>65</v>
      </c>
      <c r="F1" s="16" t="s">
        <v>66</v>
      </c>
      <c r="G1" s="16" t="s">
        <v>38</v>
      </c>
      <c r="H1" s="16" t="s">
        <v>67</v>
      </c>
      <c r="I1" s="16" t="s">
        <v>68</v>
      </c>
      <c r="K1" s="18"/>
    </row>
    <row r="2" spans="1:11" x14ac:dyDescent="0.25">
      <c r="A2" s="19">
        <v>1</v>
      </c>
      <c r="B2" s="388" t="s">
        <v>69</v>
      </c>
      <c r="C2" s="388" t="s">
        <v>70</v>
      </c>
      <c r="D2" s="19">
        <v>1</v>
      </c>
      <c r="E2" s="17" t="s">
        <v>71</v>
      </c>
      <c r="F2" s="17" t="s">
        <v>72</v>
      </c>
      <c r="G2" s="19">
        <v>1</v>
      </c>
      <c r="H2" s="17" t="s">
        <v>73</v>
      </c>
      <c r="I2" s="17" t="s">
        <v>74</v>
      </c>
    </row>
    <row r="3" spans="1:11" x14ac:dyDescent="0.25">
      <c r="A3" s="19"/>
      <c r="B3" s="388"/>
      <c r="C3" s="388"/>
      <c r="D3" s="19"/>
      <c r="G3" s="19">
        <v>2</v>
      </c>
      <c r="H3" s="17" t="s">
        <v>75</v>
      </c>
      <c r="I3" s="17" t="s">
        <v>76</v>
      </c>
    </row>
    <row r="4" spans="1:11" x14ac:dyDescent="0.25">
      <c r="A4" s="19"/>
      <c r="D4" s="19"/>
      <c r="G4" s="19">
        <v>3</v>
      </c>
      <c r="H4" s="20" t="s">
        <v>77</v>
      </c>
      <c r="I4" s="17" t="s">
        <v>78</v>
      </c>
    </row>
    <row r="5" spans="1:11" x14ac:dyDescent="0.25">
      <c r="A5" s="19"/>
      <c r="D5" s="19"/>
      <c r="G5" s="19">
        <v>4</v>
      </c>
      <c r="H5" s="17" t="s">
        <v>79</v>
      </c>
      <c r="I5" s="17" t="s">
        <v>80</v>
      </c>
    </row>
    <row r="6" spans="1:11" x14ac:dyDescent="0.25">
      <c r="A6" s="19"/>
      <c r="D6" s="19"/>
      <c r="G6" s="19">
        <v>5</v>
      </c>
      <c r="H6" s="17" t="s">
        <v>81</v>
      </c>
      <c r="I6" s="17" t="s">
        <v>82</v>
      </c>
    </row>
    <row r="7" spans="1:11" x14ac:dyDescent="0.25">
      <c r="A7" s="19"/>
      <c r="D7" s="19"/>
      <c r="G7" s="19">
        <v>6</v>
      </c>
      <c r="H7" s="17" t="s">
        <v>83</v>
      </c>
      <c r="I7" s="17" t="s">
        <v>84</v>
      </c>
    </row>
    <row r="8" spans="1:11" x14ac:dyDescent="0.25">
      <c r="A8" s="19"/>
      <c r="D8" s="19"/>
      <c r="G8" s="19">
        <v>7</v>
      </c>
      <c r="H8" s="17" t="s">
        <v>85</v>
      </c>
      <c r="I8" s="17" t="s">
        <v>86</v>
      </c>
    </row>
    <row r="9" spans="1:11" x14ac:dyDescent="0.25">
      <c r="A9" s="19"/>
      <c r="D9" s="19">
        <v>2</v>
      </c>
      <c r="E9" s="17" t="s">
        <v>87</v>
      </c>
      <c r="F9" s="17" t="s">
        <v>88</v>
      </c>
      <c r="G9" s="19">
        <v>1</v>
      </c>
      <c r="H9" s="17" t="s">
        <v>89</v>
      </c>
      <c r="I9" s="17" t="s">
        <v>90</v>
      </c>
    </row>
    <row r="10" spans="1:11" x14ac:dyDescent="0.25">
      <c r="A10" s="19"/>
      <c r="D10" s="19"/>
      <c r="G10" s="19">
        <v>2</v>
      </c>
      <c r="H10" s="17" t="s">
        <v>91</v>
      </c>
      <c r="I10" s="17" t="s">
        <v>92</v>
      </c>
    </row>
    <row r="11" spans="1:11" x14ac:dyDescent="0.25">
      <c r="A11" s="19"/>
      <c r="D11" s="19"/>
      <c r="G11" s="19">
        <v>3</v>
      </c>
      <c r="H11" s="17" t="s">
        <v>93</v>
      </c>
      <c r="I11" s="17" t="s">
        <v>94</v>
      </c>
    </row>
    <row r="12" spans="1:11" x14ac:dyDescent="0.25">
      <c r="A12" s="19"/>
      <c r="D12" s="19"/>
      <c r="G12" s="19">
        <v>4</v>
      </c>
      <c r="H12" s="17" t="s">
        <v>95</v>
      </c>
      <c r="I12" s="17" t="s">
        <v>96</v>
      </c>
    </row>
    <row r="13" spans="1:11" x14ac:dyDescent="0.25">
      <c r="A13" s="19"/>
      <c r="D13" s="19">
        <v>3</v>
      </c>
      <c r="E13" s="17" t="s">
        <v>97</v>
      </c>
      <c r="F13" s="17" t="s">
        <v>98</v>
      </c>
      <c r="G13" s="19">
        <v>1</v>
      </c>
      <c r="H13" s="17" t="s">
        <v>99</v>
      </c>
      <c r="I13" s="17" t="s">
        <v>100</v>
      </c>
    </row>
    <row r="14" spans="1:11" x14ac:dyDescent="0.25">
      <c r="A14" s="19"/>
      <c r="D14" s="19"/>
      <c r="G14" s="19">
        <v>2</v>
      </c>
      <c r="H14" s="17" t="s">
        <v>101</v>
      </c>
      <c r="I14" s="17" t="s">
        <v>102</v>
      </c>
    </row>
    <row r="15" spans="1:11" x14ac:dyDescent="0.25">
      <c r="A15" s="19"/>
      <c r="D15" s="19"/>
      <c r="G15" s="19">
        <v>3</v>
      </c>
      <c r="H15" s="17" t="s">
        <v>103</v>
      </c>
      <c r="I15" s="17" t="s">
        <v>103</v>
      </c>
    </row>
    <row r="16" spans="1:11" x14ac:dyDescent="0.25">
      <c r="A16" s="19"/>
      <c r="D16" s="19"/>
      <c r="G16" s="19">
        <v>4</v>
      </c>
      <c r="H16" s="17" t="s">
        <v>104</v>
      </c>
      <c r="I16" s="17" t="s">
        <v>105</v>
      </c>
    </row>
    <row r="17" spans="1:9" x14ac:dyDescent="0.25">
      <c r="A17" s="19"/>
      <c r="D17" s="19"/>
      <c r="G17" s="19">
        <v>5</v>
      </c>
      <c r="H17" s="17" t="s">
        <v>106</v>
      </c>
      <c r="I17" s="17" t="s">
        <v>107</v>
      </c>
    </row>
    <row r="18" spans="1:9" x14ac:dyDescent="0.25">
      <c r="A18" s="19"/>
      <c r="D18" s="19">
        <v>4</v>
      </c>
      <c r="E18" s="17" t="s">
        <v>108</v>
      </c>
      <c r="F18" s="17" t="s">
        <v>109</v>
      </c>
      <c r="G18" s="19">
        <v>1</v>
      </c>
      <c r="H18" s="17" t="s">
        <v>110</v>
      </c>
      <c r="I18" s="17" t="s">
        <v>111</v>
      </c>
    </row>
    <row r="19" spans="1:9" x14ac:dyDescent="0.25">
      <c r="A19" s="19"/>
      <c r="D19" s="19"/>
      <c r="G19" s="19">
        <v>2</v>
      </c>
      <c r="H19" s="20" t="s">
        <v>112</v>
      </c>
      <c r="I19" s="17" t="s">
        <v>113</v>
      </c>
    </row>
    <row r="20" spans="1:9" x14ac:dyDescent="0.25">
      <c r="A20" s="19"/>
      <c r="D20" s="19"/>
      <c r="G20" s="19">
        <v>3</v>
      </c>
      <c r="H20" s="17" t="s">
        <v>114</v>
      </c>
      <c r="I20" s="17" t="s">
        <v>115</v>
      </c>
    </row>
    <row r="21" spans="1:9" x14ac:dyDescent="0.25">
      <c r="A21" s="19"/>
      <c r="D21" s="19"/>
      <c r="G21" s="19">
        <v>4</v>
      </c>
      <c r="H21" s="17" t="s">
        <v>116</v>
      </c>
      <c r="I21" s="17" t="s">
        <v>117</v>
      </c>
    </row>
    <row r="22" spans="1:9" x14ac:dyDescent="0.25">
      <c r="A22" s="19"/>
      <c r="D22" s="19">
        <v>5</v>
      </c>
      <c r="E22" s="17" t="s">
        <v>118</v>
      </c>
      <c r="F22" s="17" t="s">
        <v>119</v>
      </c>
      <c r="G22" s="19">
        <v>1</v>
      </c>
      <c r="H22" s="17" t="s">
        <v>120</v>
      </c>
      <c r="I22" s="17" t="s">
        <v>121</v>
      </c>
    </row>
    <row r="23" spans="1:9" x14ac:dyDescent="0.25">
      <c r="A23" s="19"/>
      <c r="D23" s="19"/>
      <c r="G23" s="19">
        <v>2</v>
      </c>
      <c r="H23" s="20" t="s">
        <v>122</v>
      </c>
      <c r="I23" s="17" t="s">
        <v>123</v>
      </c>
    </row>
    <row r="24" spans="1:9" x14ac:dyDescent="0.25">
      <c r="A24" s="19"/>
      <c r="D24" s="19"/>
      <c r="G24" s="19">
        <v>3</v>
      </c>
      <c r="H24" s="17" t="s">
        <v>124</v>
      </c>
      <c r="I24" s="17" t="s">
        <v>125</v>
      </c>
    </row>
    <row r="25" spans="1:9" x14ac:dyDescent="0.25">
      <c r="A25" s="19"/>
      <c r="D25" s="19">
        <v>6</v>
      </c>
      <c r="E25" s="17" t="s">
        <v>93</v>
      </c>
      <c r="F25" s="17" t="s">
        <v>126</v>
      </c>
      <c r="G25" s="19">
        <v>1</v>
      </c>
      <c r="H25" s="17" t="s">
        <v>127</v>
      </c>
      <c r="I25" s="17" t="s">
        <v>128</v>
      </c>
    </row>
    <row r="26" spans="1:9" x14ac:dyDescent="0.25">
      <c r="A26" s="19"/>
      <c r="D26" s="19"/>
      <c r="G26" s="19">
        <v>2</v>
      </c>
      <c r="H26" s="17" t="s">
        <v>129</v>
      </c>
      <c r="I26" s="17" t="s">
        <v>129</v>
      </c>
    </row>
    <row r="27" spans="1:9" x14ac:dyDescent="0.25">
      <c r="A27" s="19"/>
      <c r="D27" s="19">
        <v>7</v>
      </c>
      <c r="E27" s="17" t="s">
        <v>130</v>
      </c>
      <c r="F27" s="17" t="s">
        <v>131</v>
      </c>
      <c r="G27" s="19">
        <v>1</v>
      </c>
      <c r="H27" s="17" t="s">
        <v>132</v>
      </c>
      <c r="I27" s="17" t="s">
        <v>133</v>
      </c>
    </row>
    <row r="28" spans="1:9" x14ac:dyDescent="0.25">
      <c r="A28" s="19"/>
      <c r="D28" s="19"/>
      <c r="G28" s="19">
        <v>2</v>
      </c>
      <c r="H28" s="17" t="s">
        <v>134</v>
      </c>
      <c r="I28" s="17" t="s">
        <v>135</v>
      </c>
    </row>
    <row r="29" spans="1:9" x14ac:dyDescent="0.25">
      <c r="A29" s="19"/>
      <c r="D29" s="19"/>
      <c r="G29" s="19">
        <v>3</v>
      </c>
      <c r="H29" s="17" t="s">
        <v>136</v>
      </c>
      <c r="I29" s="17" t="s">
        <v>137</v>
      </c>
    </row>
    <row r="30" spans="1:9" x14ac:dyDescent="0.25">
      <c r="A30" s="19"/>
      <c r="D30" s="19"/>
      <c r="G30" s="19">
        <v>4</v>
      </c>
      <c r="H30" s="17" t="s">
        <v>138</v>
      </c>
      <c r="I30" s="17" t="s">
        <v>139</v>
      </c>
    </row>
    <row r="31" spans="1:9" x14ac:dyDescent="0.25">
      <c r="A31" s="19"/>
      <c r="D31" s="19"/>
      <c r="G31" s="19">
        <v>5</v>
      </c>
      <c r="H31" s="17" t="s">
        <v>140</v>
      </c>
      <c r="I31" s="17" t="s">
        <v>141</v>
      </c>
    </row>
    <row r="32" spans="1:9" x14ac:dyDescent="0.25">
      <c r="A32" s="19"/>
      <c r="D32" s="19"/>
      <c r="G32" s="19">
        <v>6</v>
      </c>
      <c r="H32" s="17" t="s">
        <v>142</v>
      </c>
      <c r="I32" s="17" t="s">
        <v>143</v>
      </c>
    </row>
    <row r="33" spans="1:9" x14ac:dyDescent="0.25">
      <c r="A33" s="19"/>
      <c r="D33" s="19">
        <v>8</v>
      </c>
      <c r="E33" s="17" t="s">
        <v>144</v>
      </c>
      <c r="F33" s="17" t="s">
        <v>145</v>
      </c>
      <c r="G33" s="19">
        <v>1</v>
      </c>
      <c r="H33" s="17" t="s">
        <v>146</v>
      </c>
      <c r="I33" s="17" t="s">
        <v>147</v>
      </c>
    </row>
    <row r="34" spans="1:9" x14ac:dyDescent="0.25">
      <c r="A34" s="19"/>
      <c r="D34" s="19"/>
      <c r="G34" s="19">
        <v>2</v>
      </c>
      <c r="H34" s="17" t="s">
        <v>148</v>
      </c>
      <c r="I34" s="17" t="s">
        <v>148</v>
      </c>
    </row>
    <row r="35" spans="1:9" x14ac:dyDescent="0.25">
      <c r="A35" s="19"/>
      <c r="D35" s="19"/>
      <c r="G35" s="19">
        <v>3</v>
      </c>
      <c r="H35" s="17" t="s">
        <v>149</v>
      </c>
      <c r="I35" s="17" t="s">
        <v>150</v>
      </c>
    </row>
    <row r="36" spans="1:9" x14ac:dyDescent="0.25">
      <c r="A36" s="19"/>
      <c r="D36" s="19">
        <v>9</v>
      </c>
      <c r="E36" s="17" t="s">
        <v>151</v>
      </c>
      <c r="F36" s="17" t="s">
        <v>152</v>
      </c>
      <c r="G36" s="19">
        <v>1</v>
      </c>
      <c r="H36" s="17" t="s">
        <v>153</v>
      </c>
      <c r="I36" s="17" t="s">
        <v>154</v>
      </c>
    </row>
    <row r="37" spans="1:9" x14ac:dyDescent="0.25">
      <c r="A37" s="21"/>
      <c r="B37" s="22"/>
      <c r="C37" s="22"/>
      <c r="D37" s="21"/>
      <c r="E37" s="22"/>
      <c r="F37" s="22"/>
      <c r="G37" s="21">
        <v>2</v>
      </c>
      <c r="H37" s="22" t="s">
        <v>155</v>
      </c>
      <c r="I37" s="22" t="s">
        <v>156</v>
      </c>
    </row>
    <row r="38" spans="1:9" x14ac:dyDescent="0.25">
      <c r="A38" s="19">
        <v>2</v>
      </c>
      <c r="B38" s="387" t="s">
        <v>157</v>
      </c>
      <c r="C38" s="387" t="s">
        <v>158</v>
      </c>
      <c r="D38" s="19">
        <v>1</v>
      </c>
      <c r="E38" s="17" t="s">
        <v>159</v>
      </c>
      <c r="F38" s="17" t="s">
        <v>160</v>
      </c>
      <c r="G38" s="19">
        <v>1</v>
      </c>
      <c r="H38" s="17" t="s">
        <v>161</v>
      </c>
      <c r="I38" s="17" t="s">
        <v>162</v>
      </c>
    </row>
    <row r="39" spans="1:9" x14ac:dyDescent="0.25">
      <c r="A39" s="19"/>
      <c r="B39" s="388"/>
      <c r="C39" s="388"/>
      <c r="D39" s="19"/>
      <c r="G39" s="19">
        <v>2</v>
      </c>
      <c r="H39" s="17" t="s">
        <v>163</v>
      </c>
      <c r="I39" s="17" t="s">
        <v>164</v>
      </c>
    </row>
    <row r="40" spans="1:9" x14ac:dyDescent="0.25">
      <c r="A40" s="19"/>
      <c r="D40" s="19"/>
      <c r="G40" s="19">
        <v>3</v>
      </c>
      <c r="H40" s="17" t="s">
        <v>165</v>
      </c>
      <c r="I40" s="17" t="s">
        <v>166</v>
      </c>
    </row>
    <row r="41" spans="1:9" x14ac:dyDescent="0.25">
      <c r="A41" s="19"/>
      <c r="D41" s="19"/>
      <c r="G41" s="19">
        <v>4</v>
      </c>
      <c r="H41" s="17" t="s">
        <v>167</v>
      </c>
      <c r="I41" s="17" t="s">
        <v>168</v>
      </c>
    </row>
    <row r="42" spans="1:9" x14ac:dyDescent="0.25">
      <c r="A42" s="19"/>
      <c r="D42" s="19">
        <v>2</v>
      </c>
      <c r="E42" s="17" t="s">
        <v>169</v>
      </c>
      <c r="F42" s="17" t="s">
        <v>169</v>
      </c>
      <c r="G42" s="19">
        <v>1</v>
      </c>
      <c r="H42" s="17" t="s">
        <v>170</v>
      </c>
      <c r="I42" s="17" t="s">
        <v>171</v>
      </c>
    </row>
    <row r="43" spans="1:9" x14ac:dyDescent="0.25">
      <c r="A43" s="19"/>
      <c r="D43" s="19"/>
      <c r="G43" s="19">
        <v>2</v>
      </c>
      <c r="H43" s="17" t="s">
        <v>172</v>
      </c>
      <c r="I43" s="17" t="s">
        <v>173</v>
      </c>
    </row>
    <row r="44" spans="1:9" x14ac:dyDescent="0.25">
      <c r="A44" s="19"/>
      <c r="D44" s="19">
        <v>3</v>
      </c>
      <c r="E44" s="17" t="s">
        <v>174</v>
      </c>
      <c r="F44" s="17" t="s">
        <v>175</v>
      </c>
      <c r="G44" s="19">
        <v>1</v>
      </c>
      <c r="H44" s="17" t="s">
        <v>176</v>
      </c>
      <c r="I44" s="17" t="s">
        <v>177</v>
      </c>
    </row>
    <row r="45" spans="1:9" x14ac:dyDescent="0.25">
      <c r="A45" s="19"/>
      <c r="D45" s="19"/>
      <c r="G45" s="19">
        <v>2</v>
      </c>
      <c r="H45" s="17" t="s">
        <v>178</v>
      </c>
      <c r="I45" s="17" t="s">
        <v>179</v>
      </c>
    </row>
    <row r="46" spans="1:9" x14ac:dyDescent="0.25">
      <c r="A46" s="19"/>
      <c r="D46" s="19"/>
      <c r="G46" s="19">
        <v>3</v>
      </c>
      <c r="H46" s="17" t="s">
        <v>180</v>
      </c>
      <c r="I46" s="17" t="s">
        <v>181</v>
      </c>
    </row>
    <row r="47" spans="1:9" x14ac:dyDescent="0.25">
      <c r="A47" s="19"/>
      <c r="D47" s="19"/>
      <c r="G47" s="19">
        <v>4</v>
      </c>
      <c r="H47" s="20" t="s">
        <v>182</v>
      </c>
      <c r="I47" s="17" t="s">
        <v>183</v>
      </c>
    </row>
    <row r="48" spans="1:9" x14ac:dyDescent="0.25">
      <c r="A48" s="19"/>
      <c r="D48" s="19"/>
      <c r="G48" s="19">
        <v>5</v>
      </c>
      <c r="H48" s="17" t="s">
        <v>184</v>
      </c>
      <c r="I48" s="17" t="s">
        <v>185</v>
      </c>
    </row>
    <row r="49" spans="1:9" x14ac:dyDescent="0.25">
      <c r="A49" s="19"/>
      <c r="D49" s="19"/>
      <c r="G49" s="19">
        <v>6</v>
      </c>
      <c r="H49" s="17" t="s">
        <v>186</v>
      </c>
      <c r="I49" s="17" t="s">
        <v>187</v>
      </c>
    </row>
    <row r="50" spans="1:9" x14ac:dyDescent="0.25">
      <c r="A50" s="19"/>
      <c r="D50" s="19">
        <v>4</v>
      </c>
      <c r="E50" s="17" t="s">
        <v>188</v>
      </c>
      <c r="F50" s="17" t="s">
        <v>189</v>
      </c>
      <c r="G50" s="19">
        <v>1</v>
      </c>
      <c r="H50" s="17" t="s">
        <v>190</v>
      </c>
      <c r="I50" s="17" t="s">
        <v>191</v>
      </c>
    </row>
    <row r="51" spans="1:9" x14ac:dyDescent="0.25">
      <c r="A51" s="19"/>
      <c r="D51" s="19"/>
      <c r="G51" s="19">
        <v>2</v>
      </c>
      <c r="H51" s="17" t="s">
        <v>192</v>
      </c>
      <c r="I51" s="17" t="s">
        <v>193</v>
      </c>
    </row>
    <row r="52" spans="1:9" x14ac:dyDescent="0.25">
      <c r="A52" s="19"/>
      <c r="D52" s="19"/>
      <c r="G52" s="19">
        <v>3</v>
      </c>
      <c r="H52" s="17" t="s">
        <v>194</v>
      </c>
      <c r="I52" s="17" t="s">
        <v>195</v>
      </c>
    </row>
    <row r="53" spans="1:9" x14ac:dyDescent="0.25">
      <c r="A53" s="19"/>
      <c r="D53" s="19"/>
      <c r="G53" s="19">
        <v>4</v>
      </c>
      <c r="H53" s="17" t="s">
        <v>196</v>
      </c>
      <c r="I53" s="17" t="s">
        <v>197</v>
      </c>
    </row>
    <row r="54" spans="1:9" x14ac:dyDescent="0.25">
      <c r="A54" s="19"/>
      <c r="D54" s="19">
        <v>5</v>
      </c>
      <c r="E54" s="17" t="s">
        <v>93</v>
      </c>
      <c r="F54" s="17" t="s">
        <v>126</v>
      </c>
      <c r="G54" s="19">
        <v>1</v>
      </c>
      <c r="H54" s="17" t="s">
        <v>198</v>
      </c>
      <c r="I54" s="17" t="s">
        <v>199</v>
      </c>
    </row>
    <row r="55" spans="1:9" x14ac:dyDescent="0.25">
      <c r="A55" s="19"/>
      <c r="D55" s="19"/>
      <c r="G55" s="19">
        <v>2</v>
      </c>
      <c r="H55" s="17" t="s">
        <v>200</v>
      </c>
      <c r="I55" s="17" t="s">
        <v>200</v>
      </c>
    </row>
    <row r="56" spans="1:9" x14ac:dyDescent="0.25">
      <c r="A56" s="19"/>
      <c r="D56" s="19"/>
      <c r="G56" s="19">
        <v>3</v>
      </c>
      <c r="H56" s="17" t="s">
        <v>201</v>
      </c>
      <c r="I56" s="17" t="s">
        <v>202</v>
      </c>
    </row>
    <row r="57" spans="1:9" x14ac:dyDescent="0.25">
      <c r="A57" s="19"/>
      <c r="D57" s="19"/>
      <c r="G57" s="19">
        <v>4</v>
      </c>
      <c r="H57" s="17" t="s">
        <v>203</v>
      </c>
      <c r="I57" s="17" t="s">
        <v>204</v>
      </c>
    </row>
    <row r="58" spans="1:9" x14ac:dyDescent="0.25">
      <c r="A58" s="19"/>
      <c r="D58" s="19"/>
      <c r="G58" s="19">
        <v>5</v>
      </c>
      <c r="H58" s="17" t="s">
        <v>205</v>
      </c>
      <c r="I58" s="17" t="s">
        <v>206</v>
      </c>
    </row>
    <row r="59" spans="1:9" x14ac:dyDescent="0.25">
      <c r="A59" s="19"/>
      <c r="D59" s="19"/>
      <c r="G59" s="19">
        <v>6</v>
      </c>
      <c r="H59" s="17" t="s">
        <v>207</v>
      </c>
      <c r="I59" s="17" t="s">
        <v>208</v>
      </c>
    </row>
    <row r="60" spans="1:9" x14ac:dyDescent="0.25">
      <c r="A60" s="21"/>
      <c r="B60" s="22"/>
      <c r="C60" s="22"/>
      <c r="D60" s="21"/>
      <c r="E60" s="22"/>
      <c r="F60" s="22"/>
      <c r="G60" s="21">
        <v>7</v>
      </c>
      <c r="H60" s="22" t="s">
        <v>209</v>
      </c>
      <c r="I60" s="22" t="s">
        <v>210</v>
      </c>
    </row>
    <row r="61" spans="1:9" x14ac:dyDescent="0.25">
      <c r="A61" s="19">
        <v>3</v>
      </c>
      <c r="B61" s="387" t="s">
        <v>211</v>
      </c>
      <c r="C61" s="387" t="s">
        <v>212</v>
      </c>
      <c r="D61" s="19">
        <v>1</v>
      </c>
      <c r="E61" s="17" t="s">
        <v>213</v>
      </c>
      <c r="F61" s="17" t="s">
        <v>214</v>
      </c>
      <c r="G61" s="19">
        <v>1</v>
      </c>
      <c r="H61" s="17" t="s">
        <v>215</v>
      </c>
      <c r="I61" s="17" t="s">
        <v>215</v>
      </c>
    </row>
    <row r="62" spans="1:9" x14ac:dyDescent="0.25">
      <c r="A62" s="19"/>
      <c r="B62" s="388"/>
      <c r="C62" s="388"/>
      <c r="D62" s="19"/>
      <c r="G62" s="19">
        <v>2</v>
      </c>
      <c r="H62" s="17" t="s">
        <v>201</v>
      </c>
      <c r="I62" s="17" t="s">
        <v>202</v>
      </c>
    </row>
    <row r="63" spans="1:9" x14ac:dyDescent="0.25">
      <c r="A63" s="19"/>
      <c r="D63" s="19"/>
      <c r="G63" s="19">
        <v>3</v>
      </c>
      <c r="H63" s="17" t="s">
        <v>216</v>
      </c>
      <c r="I63" s="17" t="s">
        <v>217</v>
      </c>
    </row>
    <row r="64" spans="1:9" x14ac:dyDescent="0.25">
      <c r="A64" s="19"/>
      <c r="D64" s="19"/>
      <c r="G64" s="19">
        <v>4</v>
      </c>
      <c r="H64" s="17" t="s">
        <v>89</v>
      </c>
      <c r="I64" s="17" t="s">
        <v>90</v>
      </c>
    </row>
    <row r="65" spans="1:9" x14ac:dyDescent="0.25">
      <c r="A65" s="19"/>
      <c r="D65" s="19"/>
      <c r="G65" s="19">
        <v>5</v>
      </c>
      <c r="H65" s="17" t="s">
        <v>218</v>
      </c>
      <c r="I65" s="17" t="s">
        <v>218</v>
      </c>
    </row>
    <row r="66" spans="1:9" x14ac:dyDescent="0.25">
      <c r="A66" s="19"/>
      <c r="D66" s="19"/>
      <c r="G66" s="19">
        <v>6</v>
      </c>
      <c r="H66" s="17" t="s">
        <v>219</v>
      </c>
      <c r="I66" s="17" t="s">
        <v>220</v>
      </c>
    </row>
    <row r="67" spans="1:9" x14ac:dyDescent="0.25">
      <c r="A67" s="19"/>
      <c r="D67" s="19"/>
      <c r="G67" s="19">
        <v>7</v>
      </c>
      <c r="H67" s="17" t="s">
        <v>221</v>
      </c>
      <c r="I67" s="17" t="s">
        <v>222</v>
      </c>
    </row>
    <row r="68" spans="1:9" x14ac:dyDescent="0.25">
      <c r="A68" s="19"/>
      <c r="D68" s="19"/>
      <c r="G68" s="19">
        <v>8</v>
      </c>
      <c r="H68" s="17" t="s">
        <v>223</v>
      </c>
      <c r="I68" s="17" t="s">
        <v>224</v>
      </c>
    </row>
    <row r="69" spans="1:9" x14ac:dyDescent="0.25">
      <c r="A69" s="19"/>
      <c r="D69" s="19">
        <v>2</v>
      </c>
      <c r="E69" s="17" t="s">
        <v>225</v>
      </c>
      <c r="F69" s="17" t="s">
        <v>226</v>
      </c>
      <c r="G69" s="19">
        <v>1</v>
      </c>
      <c r="H69" s="17" t="s">
        <v>227</v>
      </c>
      <c r="I69" s="17" t="s">
        <v>228</v>
      </c>
    </row>
    <row r="70" spans="1:9" x14ac:dyDescent="0.25">
      <c r="A70" s="19"/>
      <c r="D70" s="19"/>
      <c r="G70" s="19">
        <v>2</v>
      </c>
      <c r="H70" s="17" t="s">
        <v>229</v>
      </c>
      <c r="I70" s="17" t="s">
        <v>230</v>
      </c>
    </row>
    <row r="71" spans="1:9" x14ac:dyDescent="0.25">
      <c r="A71" s="19"/>
      <c r="D71" s="19"/>
      <c r="G71" s="19">
        <v>3</v>
      </c>
      <c r="H71" s="17" t="s">
        <v>231</v>
      </c>
      <c r="I71" s="17" t="s">
        <v>232</v>
      </c>
    </row>
    <row r="72" spans="1:9" x14ac:dyDescent="0.25">
      <c r="A72" s="19"/>
      <c r="D72" s="19">
        <v>3</v>
      </c>
      <c r="E72" s="20" t="s">
        <v>233</v>
      </c>
      <c r="F72" s="17" t="s">
        <v>234</v>
      </c>
      <c r="G72" s="19">
        <v>1</v>
      </c>
      <c r="H72" s="17" t="s">
        <v>235</v>
      </c>
      <c r="I72" s="17" t="s">
        <v>236</v>
      </c>
    </row>
    <row r="73" spans="1:9" x14ac:dyDescent="0.25">
      <c r="A73" s="19"/>
      <c r="D73" s="19"/>
      <c r="G73" s="19">
        <v>2</v>
      </c>
      <c r="H73" s="17" t="s">
        <v>229</v>
      </c>
      <c r="I73" s="17" t="s">
        <v>230</v>
      </c>
    </row>
    <row r="74" spans="1:9" x14ac:dyDescent="0.25">
      <c r="A74" s="19"/>
      <c r="D74" s="19"/>
      <c r="G74" s="19">
        <v>3</v>
      </c>
      <c r="H74" s="17" t="s">
        <v>201</v>
      </c>
      <c r="I74" s="17" t="s">
        <v>202</v>
      </c>
    </row>
    <row r="75" spans="1:9" x14ac:dyDescent="0.25">
      <c r="A75" s="19"/>
      <c r="D75" s="19"/>
      <c r="G75" s="19">
        <v>4</v>
      </c>
      <c r="H75" s="17" t="s">
        <v>237</v>
      </c>
      <c r="I75" s="17" t="s">
        <v>238</v>
      </c>
    </row>
    <row r="76" spans="1:9" x14ac:dyDescent="0.25">
      <c r="A76" s="19"/>
      <c r="D76" s="19"/>
      <c r="G76" s="19">
        <v>5</v>
      </c>
      <c r="H76" s="17" t="s">
        <v>239</v>
      </c>
      <c r="I76" s="17" t="s">
        <v>240</v>
      </c>
    </row>
    <row r="77" spans="1:9" x14ac:dyDescent="0.25">
      <c r="A77" s="19"/>
      <c r="D77" s="19">
        <v>4</v>
      </c>
      <c r="E77" s="17" t="s">
        <v>241</v>
      </c>
      <c r="F77" s="17" t="s">
        <v>242</v>
      </c>
      <c r="G77" s="19">
        <v>1</v>
      </c>
      <c r="H77" s="17" t="s">
        <v>243</v>
      </c>
      <c r="I77" s="17" t="s">
        <v>244</v>
      </c>
    </row>
    <row r="78" spans="1:9" x14ac:dyDescent="0.25">
      <c r="A78" s="19"/>
      <c r="D78" s="19"/>
      <c r="G78" s="19">
        <v>2</v>
      </c>
      <c r="H78" s="17" t="s">
        <v>245</v>
      </c>
      <c r="I78" s="17" t="s">
        <v>246</v>
      </c>
    </row>
    <row r="79" spans="1:9" x14ac:dyDescent="0.25">
      <c r="A79" s="19"/>
      <c r="D79" s="19"/>
      <c r="G79" s="19">
        <v>3</v>
      </c>
      <c r="H79" s="17" t="s">
        <v>247</v>
      </c>
      <c r="I79" s="17" t="s">
        <v>248</v>
      </c>
    </row>
    <row r="80" spans="1:9" x14ac:dyDescent="0.25">
      <c r="A80" s="19"/>
      <c r="D80" s="19"/>
      <c r="G80" s="19">
        <v>4</v>
      </c>
      <c r="H80" s="17" t="s">
        <v>249</v>
      </c>
      <c r="I80" s="17" t="s">
        <v>250</v>
      </c>
    </row>
    <row r="81" spans="1:9" x14ac:dyDescent="0.25">
      <c r="A81" s="19"/>
      <c r="D81" s="19"/>
      <c r="G81" s="19">
        <v>5</v>
      </c>
      <c r="H81" s="17" t="s">
        <v>251</v>
      </c>
      <c r="I81" s="17" t="s">
        <v>252</v>
      </c>
    </row>
    <row r="82" spans="1:9" x14ac:dyDescent="0.25">
      <c r="A82" s="19"/>
      <c r="D82" s="19"/>
      <c r="G82" s="19">
        <v>6</v>
      </c>
      <c r="H82" s="17" t="s">
        <v>253</v>
      </c>
      <c r="I82" s="17" t="s">
        <v>254</v>
      </c>
    </row>
    <row r="83" spans="1:9" x14ac:dyDescent="0.25">
      <c r="A83" s="19"/>
      <c r="D83" s="19"/>
      <c r="G83" s="19">
        <v>7</v>
      </c>
      <c r="H83" s="17" t="s">
        <v>255</v>
      </c>
      <c r="I83" s="17" t="s">
        <v>222</v>
      </c>
    </row>
    <row r="84" spans="1:9" x14ac:dyDescent="0.25">
      <c r="A84" s="19"/>
      <c r="D84" s="19"/>
      <c r="G84" s="19">
        <v>8</v>
      </c>
      <c r="H84" s="17" t="s">
        <v>256</v>
      </c>
      <c r="I84" s="17" t="s">
        <v>256</v>
      </c>
    </row>
    <row r="85" spans="1:9" x14ac:dyDescent="0.25">
      <c r="A85" s="19"/>
      <c r="D85" s="19">
        <v>5</v>
      </c>
      <c r="E85" s="17" t="s">
        <v>257</v>
      </c>
      <c r="F85" s="17" t="s">
        <v>258</v>
      </c>
      <c r="G85" s="19">
        <v>1</v>
      </c>
      <c r="H85" s="17" t="s">
        <v>259</v>
      </c>
      <c r="I85" s="17" t="s">
        <v>260</v>
      </c>
    </row>
    <row r="86" spans="1:9" x14ac:dyDescent="0.25">
      <c r="A86" s="19"/>
      <c r="D86" s="19"/>
      <c r="G86" s="19">
        <v>2</v>
      </c>
      <c r="H86" s="17" t="s">
        <v>261</v>
      </c>
      <c r="I86" s="17" t="s">
        <v>262</v>
      </c>
    </row>
    <row r="87" spans="1:9" x14ac:dyDescent="0.25">
      <c r="A87" s="19"/>
      <c r="D87" s="19"/>
      <c r="G87" s="19">
        <v>3</v>
      </c>
      <c r="H87" s="17" t="s">
        <v>247</v>
      </c>
      <c r="I87" s="17" t="s">
        <v>248</v>
      </c>
    </row>
    <row r="88" spans="1:9" x14ac:dyDescent="0.25">
      <c r="A88" s="19"/>
      <c r="D88" s="19"/>
      <c r="G88" s="19">
        <v>4</v>
      </c>
      <c r="H88" s="17" t="s">
        <v>263</v>
      </c>
      <c r="I88" s="17" t="s">
        <v>264</v>
      </c>
    </row>
    <row r="89" spans="1:9" x14ac:dyDescent="0.25">
      <c r="A89" s="19"/>
      <c r="D89" s="19"/>
      <c r="G89" s="19">
        <v>5</v>
      </c>
      <c r="H89" s="17" t="s">
        <v>144</v>
      </c>
      <c r="I89" s="17" t="s">
        <v>145</v>
      </c>
    </row>
    <row r="90" spans="1:9" x14ac:dyDescent="0.25">
      <c r="A90" s="19"/>
      <c r="D90" s="19">
        <v>6</v>
      </c>
      <c r="E90" s="17" t="s">
        <v>265</v>
      </c>
      <c r="F90" s="17" t="s">
        <v>266</v>
      </c>
      <c r="G90" s="19">
        <v>1</v>
      </c>
      <c r="H90" s="17" t="s">
        <v>267</v>
      </c>
      <c r="I90" s="17" t="s">
        <v>268</v>
      </c>
    </row>
    <row r="91" spans="1:9" x14ac:dyDescent="0.25">
      <c r="A91" s="19"/>
      <c r="D91" s="19"/>
      <c r="G91" s="19">
        <v>2</v>
      </c>
      <c r="H91" s="17" t="s">
        <v>269</v>
      </c>
      <c r="I91" s="17" t="s">
        <v>270</v>
      </c>
    </row>
    <row r="92" spans="1:9" x14ac:dyDescent="0.25">
      <c r="A92" s="19"/>
      <c r="D92" s="19"/>
      <c r="G92" s="19">
        <v>3</v>
      </c>
      <c r="H92" s="17" t="s">
        <v>271</v>
      </c>
      <c r="I92" s="17" t="s">
        <v>272</v>
      </c>
    </row>
    <row r="93" spans="1:9" x14ac:dyDescent="0.25">
      <c r="A93" s="19"/>
      <c r="D93" s="19">
        <v>7</v>
      </c>
      <c r="E93" s="17" t="s">
        <v>273</v>
      </c>
      <c r="F93" s="17" t="s">
        <v>274</v>
      </c>
      <c r="G93" s="19">
        <v>1</v>
      </c>
      <c r="H93" s="17" t="s">
        <v>275</v>
      </c>
      <c r="I93" s="17" t="s">
        <v>276</v>
      </c>
    </row>
    <row r="94" spans="1:9" x14ac:dyDescent="0.25">
      <c r="A94" s="19"/>
      <c r="D94" s="19"/>
      <c r="G94" s="19">
        <v>2</v>
      </c>
      <c r="H94" s="17" t="s">
        <v>277</v>
      </c>
      <c r="I94" s="17" t="s">
        <v>278</v>
      </c>
    </row>
    <row r="95" spans="1:9" x14ac:dyDescent="0.25">
      <c r="A95" s="19"/>
      <c r="D95" s="19">
        <v>8</v>
      </c>
      <c r="E95" s="17" t="s">
        <v>279</v>
      </c>
      <c r="F95" s="17" t="s">
        <v>280</v>
      </c>
      <c r="G95" s="19">
        <v>1</v>
      </c>
      <c r="H95" s="17" t="s">
        <v>229</v>
      </c>
      <c r="I95" s="17" t="s">
        <v>230</v>
      </c>
    </row>
    <row r="96" spans="1:9" x14ac:dyDescent="0.25">
      <c r="A96" s="19"/>
      <c r="D96" s="19"/>
      <c r="G96" s="19">
        <v>2</v>
      </c>
      <c r="H96" s="17" t="s">
        <v>281</v>
      </c>
      <c r="I96" s="17" t="s">
        <v>282</v>
      </c>
    </row>
    <row r="97" spans="1:9" x14ac:dyDescent="0.25">
      <c r="A97" s="19"/>
      <c r="D97" s="19"/>
      <c r="G97" s="19">
        <v>3</v>
      </c>
      <c r="H97" s="17" t="s">
        <v>283</v>
      </c>
      <c r="I97" s="17" t="s">
        <v>284</v>
      </c>
    </row>
    <row r="98" spans="1:9" x14ac:dyDescent="0.25">
      <c r="A98" s="19"/>
      <c r="D98" s="19">
        <v>9</v>
      </c>
      <c r="E98" s="17" t="s">
        <v>285</v>
      </c>
      <c r="F98" s="17" t="s">
        <v>286</v>
      </c>
      <c r="G98" s="19">
        <v>1</v>
      </c>
      <c r="H98" s="17" t="s">
        <v>287</v>
      </c>
      <c r="I98" s="17" t="s">
        <v>288</v>
      </c>
    </row>
    <row r="99" spans="1:9" x14ac:dyDescent="0.25">
      <c r="A99" s="19"/>
      <c r="D99" s="19"/>
      <c r="G99" s="19">
        <v>2</v>
      </c>
      <c r="H99" s="17" t="s">
        <v>289</v>
      </c>
      <c r="I99" s="17" t="s">
        <v>289</v>
      </c>
    </row>
    <row r="100" spans="1:9" x14ac:dyDescent="0.25">
      <c r="A100" s="19"/>
      <c r="D100" s="19"/>
      <c r="G100" s="19">
        <v>3</v>
      </c>
      <c r="H100" s="17" t="s">
        <v>290</v>
      </c>
      <c r="I100" s="17" t="s">
        <v>291</v>
      </c>
    </row>
    <row r="101" spans="1:9" x14ac:dyDescent="0.25">
      <c r="A101" s="19"/>
      <c r="D101" s="19">
        <v>10</v>
      </c>
      <c r="E101" s="17" t="s">
        <v>292</v>
      </c>
      <c r="F101" s="17" t="s">
        <v>293</v>
      </c>
      <c r="G101" s="19">
        <v>1</v>
      </c>
      <c r="H101" s="17" t="s">
        <v>294</v>
      </c>
      <c r="I101" s="17" t="s">
        <v>295</v>
      </c>
    </row>
    <row r="102" spans="1:9" x14ac:dyDescent="0.25">
      <c r="A102" s="19"/>
      <c r="D102" s="19"/>
      <c r="G102" s="19">
        <v>2</v>
      </c>
      <c r="H102" s="17" t="s">
        <v>296</v>
      </c>
      <c r="I102" s="17" t="s">
        <v>297</v>
      </c>
    </row>
    <row r="103" spans="1:9" x14ac:dyDescent="0.25">
      <c r="A103" s="19"/>
      <c r="D103" s="19"/>
      <c r="G103" s="19">
        <v>3</v>
      </c>
      <c r="H103" s="20" t="s">
        <v>298</v>
      </c>
      <c r="I103" s="17" t="s">
        <v>299</v>
      </c>
    </row>
    <row r="104" spans="1:9" x14ac:dyDescent="0.25">
      <c r="A104" s="19"/>
      <c r="D104" s="19"/>
      <c r="G104" s="19">
        <v>4</v>
      </c>
      <c r="H104" s="17" t="s">
        <v>300</v>
      </c>
      <c r="I104" s="17" t="s">
        <v>301</v>
      </c>
    </row>
    <row r="105" spans="1:9" x14ac:dyDescent="0.25">
      <c r="A105" s="19"/>
      <c r="D105" s="19"/>
      <c r="G105" s="19">
        <v>5</v>
      </c>
      <c r="H105" s="17" t="s">
        <v>302</v>
      </c>
      <c r="I105" s="17" t="s">
        <v>302</v>
      </c>
    </row>
    <row r="106" spans="1:9" x14ac:dyDescent="0.25">
      <c r="A106" s="19"/>
      <c r="D106" s="19"/>
      <c r="G106" s="19">
        <v>6</v>
      </c>
      <c r="H106" s="17" t="s">
        <v>303</v>
      </c>
      <c r="I106" s="17" t="s">
        <v>304</v>
      </c>
    </row>
    <row r="107" spans="1:9" x14ac:dyDescent="0.25">
      <c r="A107" s="19"/>
      <c r="D107" s="19">
        <v>11</v>
      </c>
      <c r="E107" s="17" t="s">
        <v>305</v>
      </c>
      <c r="F107" s="17" t="s">
        <v>306</v>
      </c>
      <c r="G107" s="19">
        <v>1</v>
      </c>
      <c r="H107" s="17" t="s">
        <v>307</v>
      </c>
      <c r="I107" s="17" t="s">
        <v>308</v>
      </c>
    </row>
    <row r="108" spans="1:9" x14ac:dyDescent="0.25">
      <c r="A108" s="19"/>
      <c r="D108" s="19"/>
      <c r="G108" s="19">
        <v>2</v>
      </c>
      <c r="H108" s="17" t="s">
        <v>309</v>
      </c>
      <c r="I108" s="17" t="s">
        <v>310</v>
      </c>
    </row>
    <row r="109" spans="1:9" x14ac:dyDescent="0.25">
      <c r="A109" s="19"/>
      <c r="D109" s="19"/>
      <c r="G109" s="19">
        <v>3</v>
      </c>
      <c r="H109" s="17" t="s">
        <v>311</v>
      </c>
      <c r="I109" s="17" t="s">
        <v>312</v>
      </c>
    </row>
    <row r="110" spans="1:9" x14ac:dyDescent="0.25">
      <c r="A110" s="19"/>
      <c r="D110" s="19"/>
      <c r="G110" s="19">
        <v>4</v>
      </c>
      <c r="H110" s="17" t="s">
        <v>313</v>
      </c>
      <c r="I110" s="17" t="s">
        <v>314</v>
      </c>
    </row>
    <row r="111" spans="1:9" x14ac:dyDescent="0.25">
      <c r="A111" s="19"/>
      <c r="D111" s="19"/>
      <c r="G111" s="19">
        <v>5</v>
      </c>
      <c r="H111" s="17" t="s">
        <v>315</v>
      </c>
      <c r="I111" s="17" t="s">
        <v>316</v>
      </c>
    </row>
    <row r="112" spans="1:9" x14ac:dyDescent="0.25">
      <c r="A112" s="19"/>
      <c r="D112" s="19"/>
      <c r="G112" s="19">
        <v>6</v>
      </c>
      <c r="H112" s="17" t="s">
        <v>317</v>
      </c>
      <c r="I112" s="17" t="s">
        <v>318</v>
      </c>
    </row>
    <row r="113" spans="1:9" x14ac:dyDescent="0.25">
      <c r="A113" s="19"/>
      <c r="D113" s="19"/>
      <c r="G113" s="19">
        <v>7</v>
      </c>
      <c r="H113" s="17" t="s">
        <v>319</v>
      </c>
      <c r="I113" s="17" t="s">
        <v>320</v>
      </c>
    </row>
    <row r="114" spans="1:9" x14ac:dyDescent="0.25">
      <c r="A114" s="19"/>
      <c r="D114" s="19">
        <v>12</v>
      </c>
      <c r="E114" s="17" t="s">
        <v>321</v>
      </c>
      <c r="F114" s="17" t="s">
        <v>322</v>
      </c>
      <c r="G114" s="19">
        <v>1</v>
      </c>
      <c r="H114" s="17" t="s">
        <v>323</v>
      </c>
      <c r="I114" s="17" t="s">
        <v>324</v>
      </c>
    </row>
    <row r="115" spans="1:9" x14ac:dyDescent="0.25">
      <c r="A115" s="19"/>
      <c r="D115" s="19"/>
      <c r="G115" s="19">
        <v>2</v>
      </c>
      <c r="H115" s="17" t="s">
        <v>325</v>
      </c>
      <c r="I115" s="17" t="s">
        <v>326</v>
      </c>
    </row>
    <row r="116" spans="1:9" x14ac:dyDescent="0.25">
      <c r="A116" s="19"/>
      <c r="D116" s="19"/>
      <c r="G116" s="19">
        <v>3</v>
      </c>
      <c r="H116" s="17" t="s">
        <v>327</v>
      </c>
      <c r="I116" s="17" t="s">
        <v>328</v>
      </c>
    </row>
    <row r="117" spans="1:9" x14ac:dyDescent="0.25">
      <c r="A117" s="19"/>
      <c r="D117" s="19"/>
      <c r="G117" s="19">
        <v>4</v>
      </c>
      <c r="H117" s="17" t="s">
        <v>329</v>
      </c>
      <c r="I117" s="17" t="s">
        <v>330</v>
      </c>
    </row>
    <row r="118" spans="1:9" x14ac:dyDescent="0.25">
      <c r="A118" s="19"/>
      <c r="D118" s="19"/>
      <c r="G118" s="19">
        <v>5</v>
      </c>
      <c r="H118" s="17" t="s">
        <v>331</v>
      </c>
      <c r="I118" s="17" t="s">
        <v>332</v>
      </c>
    </row>
    <row r="119" spans="1:9" x14ac:dyDescent="0.25">
      <c r="A119" s="19"/>
      <c r="D119" s="19"/>
      <c r="G119" s="19">
        <v>6</v>
      </c>
      <c r="H119" s="20" t="s">
        <v>333</v>
      </c>
      <c r="I119" s="17" t="s">
        <v>334</v>
      </c>
    </row>
    <row r="120" spans="1:9" x14ac:dyDescent="0.25">
      <c r="A120" s="21"/>
      <c r="B120" s="22"/>
      <c r="C120" s="22"/>
      <c r="D120" s="21"/>
      <c r="E120" s="22"/>
      <c r="F120" s="22"/>
      <c r="G120" s="21">
        <v>7</v>
      </c>
      <c r="H120" s="22" t="s">
        <v>335</v>
      </c>
      <c r="I120" s="22" t="s">
        <v>336</v>
      </c>
    </row>
    <row r="121" spans="1:9" x14ac:dyDescent="0.25">
      <c r="A121" s="19">
        <v>4</v>
      </c>
      <c r="B121" s="387" t="s">
        <v>337</v>
      </c>
      <c r="C121" s="387" t="s">
        <v>338</v>
      </c>
      <c r="D121" s="19">
        <v>1</v>
      </c>
      <c r="E121" s="17" t="s">
        <v>339</v>
      </c>
      <c r="F121" s="17" t="s">
        <v>340</v>
      </c>
      <c r="G121" s="19">
        <v>1</v>
      </c>
      <c r="H121" s="17" t="s">
        <v>341</v>
      </c>
      <c r="I121" s="17" t="s">
        <v>341</v>
      </c>
    </row>
    <row r="122" spans="1:9" x14ac:dyDescent="0.25">
      <c r="A122" s="19"/>
      <c r="B122" s="388"/>
      <c r="C122" s="388"/>
      <c r="D122" s="19"/>
      <c r="G122" s="19">
        <v>2</v>
      </c>
      <c r="H122" s="17" t="s">
        <v>342</v>
      </c>
      <c r="I122" s="17" t="s">
        <v>342</v>
      </c>
    </row>
    <row r="123" spans="1:9" x14ac:dyDescent="0.25">
      <c r="A123" s="19"/>
      <c r="D123" s="19"/>
      <c r="G123" s="19">
        <v>3</v>
      </c>
      <c r="H123" s="17" t="s">
        <v>343</v>
      </c>
      <c r="I123" s="17" t="s">
        <v>343</v>
      </c>
    </row>
    <row r="124" spans="1:9" x14ac:dyDescent="0.25">
      <c r="A124" s="19"/>
      <c r="D124" s="19"/>
      <c r="G124" s="19">
        <v>4</v>
      </c>
      <c r="H124" s="17" t="s">
        <v>344</v>
      </c>
      <c r="I124" s="17" t="s">
        <v>344</v>
      </c>
    </row>
    <row r="125" spans="1:9" x14ac:dyDescent="0.25">
      <c r="A125" s="19"/>
      <c r="D125" s="19"/>
      <c r="G125" s="19">
        <v>5</v>
      </c>
      <c r="H125" s="17" t="s">
        <v>345</v>
      </c>
      <c r="I125" s="17" t="s">
        <v>346</v>
      </c>
    </row>
    <row r="126" spans="1:9" x14ac:dyDescent="0.25">
      <c r="A126" s="19"/>
      <c r="D126" s="19">
        <v>2</v>
      </c>
      <c r="E126" s="17" t="s">
        <v>347</v>
      </c>
      <c r="F126" s="17" t="s">
        <v>348</v>
      </c>
      <c r="G126" s="19">
        <v>1</v>
      </c>
      <c r="H126" s="17" t="s">
        <v>349</v>
      </c>
      <c r="I126" s="17" t="s">
        <v>350</v>
      </c>
    </row>
    <row r="127" spans="1:9" x14ac:dyDescent="0.25">
      <c r="A127" s="19"/>
      <c r="D127" s="19"/>
      <c r="G127" s="19">
        <v>2</v>
      </c>
      <c r="H127" s="17" t="s">
        <v>351</v>
      </c>
      <c r="I127" s="17" t="s">
        <v>352</v>
      </c>
    </row>
    <row r="128" spans="1:9" x14ac:dyDescent="0.25">
      <c r="A128" s="19"/>
      <c r="D128" s="19"/>
      <c r="G128" s="19">
        <v>3</v>
      </c>
      <c r="H128" s="17" t="s">
        <v>353</v>
      </c>
      <c r="I128" s="17" t="s">
        <v>354</v>
      </c>
    </row>
    <row r="129" spans="1:9" x14ac:dyDescent="0.25">
      <c r="A129" s="19"/>
      <c r="D129" s="19"/>
      <c r="G129" s="19">
        <v>4</v>
      </c>
      <c r="H129" s="17" t="s">
        <v>355</v>
      </c>
      <c r="I129" s="17" t="s">
        <v>356</v>
      </c>
    </row>
    <row r="130" spans="1:9" x14ac:dyDescent="0.25">
      <c r="A130" s="19"/>
      <c r="D130" s="19">
        <v>3</v>
      </c>
      <c r="E130" s="17" t="s">
        <v>357</v>
      </c>
      <c r="F130" s="17" t="s">
        <v>358</v>
      </c>
      <c r="G130" s="19">
        <v>1</v>
      </c>
      <c r="H130" s="17" t="s">
        <v>359</v>
      </c>
      <c r="I130" s="17" t="s">
        <v>360</v>
      </c>
    </row>
    <row r="131" spans="1:9" x14ac:dyDescent="0.25">
      <c r="A131" s="19"/>
      <c r="D131" s="19"/>
      <c r="G131" s="19">
        <v>2</v>
      </c>
      <c r="H131" s="17" t="s">
        <v>361</v>
      </c>
      <c r="I131" s="17" t="s">
        <v>362</v>
      </c>
    </row>
    <row r="132" spans="1:9" x14ac:dyDescent="0.25">
      <c r="A132" s="19"/>
      <c r="D132" s="19"/>
      <c r="G132" s="19">
        <v>3</v>
      </c>
      <c r="H132" s="17" t="s">
        <v>363</v>
      </c>
      <c r="I132" s="17" t="s">
        <v>364</v>
      </c>
    </row>
    <row r="133" spans="1:9" x14ac:dyDescent="0.25">
      <c r="A133" s="19"/>
      <c r="D133" s="19"/>
      <c r="G133" s="19">
        <v>4</v>
      </c>
      <c r="H133" s="17" t="s">
        <v>365</v>
      </c>
      <c r="I133" s="17" t="s">
        <v>366</v>
      </c>
    </row>
    <row r="134" spans="1:9" x14ac:dyDescent="0.25">
      <c r="A134" s="19"/>
      <c r="D134" s="19"/>
      <c r="G134" s="19">
        <v>5</v>
      </c>
      <c r="H134" s="20" t="s">
        <v>367</v>
      </c>
      <c r="I134" s="17" t="s">
        <v>368</v>
      </c>
    </row>
    <row r="135" spans="1:9" x14ac:dyDescent="0.25">
      <c r="A135" s="19"/>
      <c r="D135" s="19">
        <v>4</v>
      </c>
      <c r="E135" s="17" t="s">
        <v>103</v>
      </c>
      <c r="F135" s="17" t="s">
        <v>103</v>
      </c>
      <c r="G135" s="19">
        <v>1</v>
      </c>
      <c r="H135" s="17" t="s">
        <v>93</v>
      </c>
      <c r="I135" s="17" t="s">
        <v>126</v>
      </c>
    </row>
    <row r="136" spans="1:9" x14ac:dyDescent="0.25">
      <c r="A136" s="19"/>
      <c r="D136" s="19"/>
      <c r="G136" s="19">
        <v>2</v>
      </c>
      <c r="H136" s="17" t="s">
        <v>369</v>
      </c>
      <c r="I136" s="17" t="s">
        <v>370</v>
      </c>
    </row>
    <row r="137" spans="1:9" x14ac:dyDescent="0.25">
      <c r="A137" s="19"/>
      <c r="D137" s="19"/>
      <c r="G137" s="19">
        <v>3</v>
      </c>
      <c r="H137" s="17" t="s">
        <v>371</v>
      </c>
      <c r="I137" s="17" t="s">
        <v>372</v>
      </c>
    </row>
    <row r="138" spans="1:9" x14ac:dyDescent="0.25">
      <c r="A138" s="19"/>
      <c r="D138" s="19"/>
      <c r="G138" s="19">
        <v>4</v>
      </c>
      <c r="H138" s="20" t="s">
        <v>333</v>
      </c>
      <c r="I138" s="17" t="s">
        <v>334</v>
      </c>
    </row>
    <row r="139" spans="1:9" x14ac:dyDescent="0.25">
      <c r="A139" s="19"/>
      <c r="D139" s="19"/>
      <c r="G139" s="19">
        <v>5</v>
      </c>
      <c r="H139" s="17" t="s">
        <v>373</v>
      </c>
      <c r="I139" s="17" t="s">
        <v>374</v>
      </c>
    </row>
    <row r="140" spans="1:9" x14ac:dyDescent="0.25">
      <c r="A140" s="19"/>
      <c r="D140" s="19"/>
      <c r="G140" s="19">
        <v>6</v>
      </c>
      <c r="H140" s="17" t="s">
        <v>375</v>
      </c>
      <c r="I140" s="17" t="s">
        <v>376</v>
      </c>
    </row>
    <row r="141" spans="1:9" x14ac:dyDescent="0.25">
      <c r="A141" s="19"/>
      <c r="D141" s="19"/>
      <c r="G141" s="19">
        <v>7</v>
      </c>
      <c r="H141" s="17" t="s">
        <v>377</v>
      </c>
      <c r="I141" s="17" t="s">
        <v>378</v>
      </c>
    </row>
    <row r="142" spans="1:9" x14ac:dyDescent="0.25">
      <c r="A142" s="19"/>
      <c r="D142" s="19"/>
      <c r="G142" s="19">
        <v>8</v>
      </c>
      <c r="H142" s="17" t="s">
        <v>379</v>
      </c>
      <c r="I142" s="17" t="s">
        <v>379</v>
      </c>
    </row>
    <row r="143" spans="1:9" x14ac:dyDescent="0.25">
      <c r="A143" s="19"/>
      <c r="D143" s="19">
        <v>5</v>
      </c>
      <c r="E143" s="17" t="s">
        <v>89</v>
      </c>
      <c r="F143" s="17" t="s">
        <v>90</v>
      </c>
      <c r="G143" s="19">
        <v>1</v>
      </c>
      <c r="H143" s="17" t="s">
        <v>380</v>
      </c>
      <c r="I143" s="17" t="s">
        <v>381</v>
      </c>
    </row>
    <row r="144" spans="1:9" x14ac:dyDescent="0.25">
      <c r="A144" s="19"/>
      <c r="D144" s="19"/>
      <c r="G144" s="19">
        <v>2</v>
      </c>
      <c r="H144" s="17" t="s">
        <v>382</v>
      </c>
      <c r="I144" s="17" t="s">
        <v>383</v>
      </c>
    </row>
    <row r="145" spans="1:9" x14ac:dyDescent="0.25">
      <c r="A145" s="19"/>
      <c r="D145" s="19"/>
      <c r="G145" s="19">
        <v>3</v>
      </c>
      <c r="H145" s="17" t="s">
        <v>384</v>
      </c>
      <c r="I145" s="17" t="s">
        <v>385</v>
      </c>
    </row>
    <row r="146" spans="1:9" x14ac:dyDescent="0.25">
      <c r="A146" s="19"/>
      <c r="D146" s="19"/>
      <c r="G146" s="19">
        <v>4</v>
      </c>
      <c r="H146" s="17" t="s">
        <v>386</v>
      </c>
      <c r="I146" s="17" t="s">
        <v>387</v>
      </c>
    </row>
    <row r="147" spans="1:9" x14ac:dyDescent="0.25">
      <c r="A147" s="19"/>
      <c r="D147" s="19"/>
      <c r="G147" s="19">
        <v>5</v>
      </c>
      <c r="H147" s="20" t="s">
        <v>388</v>
      </c>
      <c r="I147" s="17" t="s">
        <v>389</v>
      </c>
    </row>
    <row r="148" spans="1:9" x14ac:dyDescent="0.25">
      <c r="A148" s="19"/>
      <c r="D148" s="19">
        <v>6</v>
      </c>
      <c r="E148" s="17" t="s">
        <v>390</v>
      </c>
      <c r="F148" s="17" t="s">
        <v>391</v>
      </c>
      <c r="G148" s="19">
        <v>1</v>
      </c>
      <c r="H148" s="20" t="s">
        <v>392</v>
      </c>
      <c r="I148" s="17" t="s">
        <v>393</v>
      </c>
    </row>
    <row r="149" spans="1:9" x14ac:dyDescent="0.25">
      <c r="A149" s="19"/>
      <c r="D149" s="19"/>
      <c r="G149" s="19">
        <v>2</v>
      </c>
      <c r="H149" s="17" t="s">
        <v>394</v>
      </c>
      <c r="I149" s="17" t="s">
        <v>394</v>
      </c>
    </row>
    <row r="150" spans="1:9" x14ac:dyDescent="0.25">
      <c r="A150" s="19"/>
      <c r="D150" s="19"/>
      <c r="G150" s="19">
        <v>3</v>
      </c>
      <c r="H150" s="17" t="s">
        <v>395</v>
      </c>
      <c r="I150" s="17" t="s">
        <v>396</v>
      </c>
    </row>
    <row r="151" spans="1:9" x14ac:dyDescent="0.25">
      <c r="A151" s="19"/>
      <c r="D151" s="19"/>
      <c r="G151" s="19">
        <v>4</v>
      </c>
      <c r="H151" s="17" t="s">
        <v>397</v>
      </c>
      <c r="I151" s="17" t="s">
        <v>398</v>
      </c>
    </row>
    <row r="152" spans="1:9" x14ac:dyDescent="0.25">
      <c r="A152" s="19"/>
      <c r="D152" s="19"/>
      <c r="G152" s="19">
        <v>5</v>
      </c>
      <c r="H152" s="17" t="s">
        <v>319</v>
      </c>
      <c r="I152" s="17" t="s">
        <v>320</v>
      </c>
    </row>
    <row r="153" spans="1:9" x14ac:dyDescent="0.25">
      <c r="A153" s="19"/>
      <c r="D153" s="19">
        <v>7</v>
      </c>
      <c r="E153" s="17" t="s">
        <v>399</v>
      </c>
      <c r="F153" s="17" t="s">
        <v>400</v>
      </c>
      <c r="G153" s="19">
        <v>1</v>
      </c>
      <c r="H153" s="17" t="s">
        <v>401</v>
      </c>
      <c r="I153" s="17" t="s">
        <v>402</v>
      </c>
    </row>
    <row r="154" spans="1:9" x14ac:dyDescent="0.25">
      <c r="A154" s="19"/>
      <c r="D154" s="19"/>
      <c r="G154" s="19">
        <v>2</v>
      </c>
      <c r="H154" s="17" t="s">
        <v>403</v>
      </c>
      <c r="I154" s="17" t="s">
        <v>404</v>
      </c>
    </row>
    <row r="155" spans="1:9" x14ac:dyDescent="0.25">
      <c r="A155" s="19"/>
      <c r="D155" s="19"/>
      <c r="G155" s="19">
        <v>3</v>
      </c>
      <c r="H155" s="17" t="s">
        <v>405</v>
      </c>
      <c r="I155" s="17" t="s">
        <v>406</v>
      </c>
    </row>
    <row r="156" spans="1:9" x14ac:dyDescent="0.25">
      <c r="A156" s="19"/>
      <c r="D156" s="19"/>
      <c r="G156" s="19">
        <v>4</v>
      </c>
      <c r="H156" s="17" t="s">
        <v>407</v>
      </c>
      <c r="I156" s="17" t="s">
        <v>408</v>
      </c>
    </row>
    <row r="157" spans="1:9" x14ac:dyDescent="0.25">
      <c r="A157" s="19"/>
      <c r="D157" s="19"/>
      <c r="G157" s="19">
        <v>5</v>
      </c>
      <c r="H157" s="17" t="s">
        <v>409</v>
      </c>
      <c r="I157" s="17" t="s">
        <v>410</v>
      </c>
    </row>
    <row r="158" spans="1:9" x14ac:dyDescent="0.25">
      <c r="A158" s="19"/>
      <c r="D158" s="19"/>
      <c r="G158" s="19">
        <v>6</v>
      </c>
      <c r="H158" s="17" t="s">
        <v>411</v>
      </c>
      <c r="I158" s="17" t="s">
        <v>412</v>
      </c>
    </row>
    <row r="159" spans="1:9" x14ac:dyDescent="0.25">
      <c r="A159" s="19"/>
      <c r="D159" s="19">
        <v>8</v>
      </c>
      <c r="E159" s="17" t="s">
        <v>413</v>
      </c>
      <c r="F159" s="17" t="s">
        <v>414</v>
      </c>
      <c r="G159" s="19">
        <v>1</v>
      </c>
      <c r="H159" s="17" t="s">
        <v>415</v>
      </c>
      <c r="I159" s="17" t="s">
        <v>415</v>
      </c>
    </row>
    <row r="160" spans="1:9" x14ac:dyDescent="0.25">
      <c r="A160" s="19"/>
      <c r="D160" s="19"/>
      <c r="G160" s="19">
        <v>2</v>
      </c>
      <c r="H160" s="17" t="s">
        <v>416</v>
      </c>
      <c r="I160" s="17" t="s">
        <v>238</v>
      </c>
    </row>
    <row r="161" spans="1:9" x14ac:dyDescent="0.25">
      <c r="A161" s="19"/>
      <c r="D161" s="19"/>
      <c r="G161" s="19">
        <v>3</v>
      </c>
      <c r="H161" s="17" t="s">
        <v>417</v>
      </c>
      <c r="I161" s="17" t="s">
        <v>418</v>
      </c>
    </row>
    <row r="162" spans="1:9" x14ac:dyDescent="0.25">
      <c r="A162" s="19"/>
      <c r="D162" s="19">
        <v>9</v>
      </c>
      <c r="E162" s="20" t="s">
        <v>419</v>
      </c>
      <c r="F162" s="17" t="s">
        <v>420</v>
      </c>
      <c r="G162" s="19">
        <v>1</v>
      </c>
      <c r="H162" s="17" t="s">
        <v>313</v>
      </c>
      <c r="I162" s="17" t="s">
        <v>314</v>
      </c>
    </row>
    <row r="163" spans="1:9" x14ac:dyDescent="0.25">
      <c r="A163" s="19"/>
      <c r="D163" s="19"/>
      <c r="G163" s="19">
        <v>2</v>
      </c>
      <c r="H163" s="17" t="s">
        <v>365</v>
      </c>
      <c r="I163" s="17" t="s">
        <v>421</v>
      </c>
    </row>
    <row r="164" spans="1:9" x14ac:dyDescent="0.25">
      <c r="A164" s="19"/>
      <c r="D164" s="19"/>
      <c r="G164" s="19">
        <v>3</v>
      </c>
      <c r="H164" s="17" t="s">
        <v>422</v>
      </c>
      <c r="I164" s="17" t="s">
        <v>423</v>
      </c>
    </row>
    <row r="165" spans="1:9" x14ac:dyDescent="0.25">
      <c r="A165" s="21"/>
      <c r="B165" s="22"/>
      <c r="C165" s="22"/>
      <c r="D165" s="21"/>
      <c r="E165" s="22"/>
      <c r="F165" s="22"/>
      <c r="G165" s="21">
        <v>4</v>
      </c>
      <c r="H165" s="22" t="s">
        <v>424</v>
      </c>
      <c r="I165" s="22" t="s">
        <v>425</v>
      </c>
    </row>
    <row r="166" spans="1:9" x14ac:dyDescent="0.25">
      <c r="A166" s="19">
        <v>5</v>
      </c>
      <c r="B166" s="387" t="s">
        <v>426</v>
      </c>
      <c r="C166" s="387" t="s">
        <v>427</v>
      </c>
      <c r="D166" s="19">
        <v>1</v>
      </c>
      <c r="E166" s="17" t="s">
        <v>428</v>
      </c>
      <c r="F166" s="17" t="s">
        <v>429</v>
      </c>
      <c r="G166" s="19">
        <v>1</v>
      </c>
      <c r="H166" s="17" t="s">
        <v>430</v>
      </c>
      <c r="I166" s="17" t="s">
        <v>431</v>
      </c>
    </row>
    <row r="167" spans="1:9" x14ac:dyDescent="0.25">
      <c r="A167" s="19"/>
      <c r="B167" s="388"/>
      <c r="C167" s="388"/>
      <c r="D167" s="19"/>
      <c r="G167" s="19">
        <v>2</v>
      </c>
      <c r="H167" s="17" t="s">
        <v>432</v>
      </c>
      <c r="I167" s="17" t="s">
        <v>433</v>
      </c>
    </row>
    <row r="168" spans="1:9" x14ac:dyDescent="0.25">
      <c r="A168" s="19"/>
      <c r="D168" s="19"/>
      <c r="G168" s="19">
        <v>3</v>
      </c>
      <c r="H168" s="17" t="s">
        <v>434</v>
      </c>
      <c r="I168" s="17" t="s">
        <v>435</v>
      </c>
    </row>
    <row r="169" spans="1:9" x14ac:dyDescent="0.25">
      <c r="A169" s="21"/>
      <c r="B169" s="22"/>
      <c r="C169" s="22"/>
      <c r="D169" s="21"/>
      <c r="E169" s="22"/>
      <c r="F169" s="22"/>
      <c r="G169" s="21">
        <v>4</v>
      </c>
      <c r="H169" s="22" t="s">
        <v>436</v>
      </c>
      <c r="I169" s="22" t="s">
        <v>437</v>
      </c>
    </row>
    <row r="170" spans="1:9" x14ac:dyDescent="0.25">
      <c r="A170" s="19">
        <v>6</v>
      </c>
      <c r="B170" s="17" t="s">
        <v>438</v>
      </c>
      <c r="C170" s="17" t="s">
        <v>439</v>
      </c>
      <c r="D170" s="19">
        <v>1</v>
      </c>
      <c r="E170" s="17" t="s">
        <v>440</v>
      </c>
      <c r="F170" s="17" t="s">
        <v>441</v>
      </c>
      <c r="G170" s="19">
        <v>1</v>
      </c>
      <c r="H170" s="17" t="s">
        <v>442</v>
      </c>
      <c r="I170" s="17" t="s">
        <v>442</v>
      </c>
    </row>
    <row r="171" spans="1:9" x14ac:dyDescent="0.25">
      <c r="A171" s="19"/>
      <c r="D171" s="19"/>
      <c r="G171" s="19">
        <v>2</v>
      </c>
      <c r="H171" s="17" t="s">
        <v>443</v>
      </c>
      <c r="I171" s="17" t="s">
        <v>444</v>
      </c>
    </row>
    <row r="172" spans="1:9" x14ac:dyDescent="0.25">
      <c r="A172" s="19"/>
      <c r="D172" s="19"/>
      <c r="G172" s="19">
        <v>3</v>
      </c>
      <c r="H172" s="17" t="s">
        <v>445</v>
      </c>
      <c r="I172" s="17" t="s">
        <v>446</v>
      </c>
    </row>
    <row r="173" spans="1:9" x14ac:dyDescent="0.25">
      <c r="A173" s="19"/>
      <c r="D173" s="19"/>
      <c r="G173" s="19">
        <v>4</v>
      </c>
      <c r="H173" s="17" t="s">
        <v>447</v>
      </c>
      <c r="I173" s="17" t="s">
        <v>448</v>
      </c>
    </row>
    <row r="174" spans="1:9" x14ac:dyDescent="0.25">
      <c r="A174" s="19"/>
      <c r="D174" s="19"/>
      <c r="G174" s="19">
        <v>5</v>
      </c>
      <c r="H174" s="17" t="s">
        <v>449</v>
      </c>
      <c r="I174" s="17" t="s">
        <v>450</v>
      </c>
    </row>
    <row r="175" spans="1:9" x14ac:dyDescent="0.25">
      <c r="A175" s="19"/>
      <c r="D175" s="19"/>
      <c r="G175" s="19">
        <v>6</v>
      </c>
      <c r="H175" s="17" t="s">
        <v>451</v>
      </c>
      <c r="I175" s="17" t="s">
        <v>452</v>
      </c>
    </row>
    <row r="176" spans="1:9" x14ac:dyDescent="0.25">
      <c r="A176" s="19"/>
      <c r="D176" s="19">
        <v>2</v>
      </c>
      <c r="E176" s="17" t="s">
        <v>453</v>
      </c>
      <c r="F176" s="17" t="s">
        <v>105</v>
      </c>
      <c r="G176" s="19">
        <v>1</v>
      </c>
      <c r="H176" s="17" t="s">
        <v>454</v>
      </c>
      <c r="I176" s="17" t="s">
        <v>455</v>
      </c>
    </row>
    <row r="177" spans="1:9" x14ac:dyDescent="0.25">
      <c r="A177" s="19"/>
      <c r="D177" s="19">
        <v>3</v>
      </c>
      <c r="E177" s="17" t="s">
        <v>456</v>
      </c>
      <c r="F177" s="17" t="s">
        <v>457</v>
      </c>
      <c r="G177" s="19">
        <v>1</v>
      </c>
      <c r="H177" s="17" t="s">
        <v>458</v>
      </c>
      <c r="I177" s="17" t="s">
        <v>459</v>
      </c>
    </row>
    <row r="178" spans="1:9" x14ac:dyDescent="0.25">
      <c r="A178" s="19"/>
      <c r="D178" s="19"/>
      <c r="G178" s="19">
        <v>2</v>
      </c>
      <c r="H178" s="17" t="s">
        <v>460</v>
      </c>
      <c r="I178" s="17" t="s">
        <v>461</v>
      </c>
    </row>
    <row r="179" spans="1:9" x14ac:dyDescent="0.25">
      <c r="A179" s="19"/>
      <c r="D179" s="19"/>
      <c r="G179" s="19">
        <v>3</v>
      </c>
      <c r="H179" s="17" t="s">
        <v>462</v>
      </c>
      <c r="I179" s="17" t="s">
        <v>463</v>
      </c>
    </row>
    <row r="180" spans="1:9" x14ac:dyDescent="0.25">
      <c r="A180" s="19"/>
      <c r="D180" s="19"/>
      <c r="G180" s="19">
        <v>4</v>
      </c>
      <c r="H180" s="17" t="s">
        <v>464</v>
      </c>
      <c r="I180" s="17" t="s">
        <v>465</v>
      </c>
    </row>
    <row r="181" spans="1:9" x14ac:dyDescent="0.25">
      <c r="A181" s="19"/>
      <c r="D181" s="19"/>
      <c r="G181" s="19">
        <v>5</v>
      </c>
      <c r="H181" s="20" t="s">
        <v>466</v>
      </c>
      <c r="I181" s="17" t="s">
        <v>467</v>
      </c>
    </row>
    <row r="182" spans="1:9" x14ac:dyDescent="0.25">
      <c r="A182" s="19"/>
      <c r="D182" s="19"/>
      <c r="G182" s="19">
        <v>6</v>
      </c>
      <c r="H182" s="17" t="s">
        <v>468</v>
      </c>
      <c r="I182" s="17" t="s">
        <v>469</v>
      </c>
    </row>
    <row r="183" spans="1:9" x14ac:dyDescent="0.25">
      <c r="A183" s="19"/>
      <c r="D183" s="19"/>
      <c r="G183" s="19">
        <v>7</v>
      </c>
      <c r="H183" s="17" t="s">
        <v>470</v>
      </c>
      <c r="I183" s="17" t="s">
        <v>471</v>
      </c>
    </row>
    <row r="184" spans="1:9" x14ac:dyDescent="0.25">
      <c r="A184" s="19"/>
      <c r="D184" s="19"/>
      <c r="G184" s="19">
        <v>8</v>
      </c>
      <c r="H184" s="17" t="s">
        <v>472</v>
      </c>
      <c r="I184" s="17" t="s">
        <v>473</v>
      </c>
    </row>
    <row r="185" spans="1:9" x14ac:dyDescent="0.25">
      <c r="A185" s="19"/>
      <c r="D185" s="19"/>
      <c r="G185" s="19">
        <v>9</v>
      </c>
      <c r="H185" s="17" t="s">
        <v>474</v>
      </c>
      <c r="I185" s="17" t="s">
        <v>475</v>
      </c>
    </row>
    <row r="186" spans="1:9" x14ac:dyDescent="0.25">
      <c r="A186" s="19"/>
      <c r="D186" s="19">
        <v>4</v>
      </c>
      <c r="E186" s="17" t="s">
        <v>476</v>
      </c>
      <c r="F186" s="17" t="s">
        <v>477</v>
      </c>
      <c r="G186" s="19">
        <v>1</v>
      </c>
      <c r="H186" s="17" t="s">
        <v>365</v>
      </c>
      <c r="I186" s="17" t="s">
        <v>478</v>
      </c>
    </row>
    <row r="187" spans="1:9" x14ac:dyDescent="0.25">
      <c r="A187" s="19"/>
      <c r="D187" s="19"/>
      <c r="G187" s="19">
        <v>2</v>
      </c>
      <c r="H187" s="17" t="s">
        <v>479</v>
      </c>
      <c r="I187" s="17" t="s">
        <v>480</v>
      </c>
    </row>
    <row r="188" spans="1:9" x14ac:dyDescent="0.25">
      <c r="A188" s="19"/>
      <c r="D188" s="19"/>
      <c r="G188" s="19">
        <v>3</v>
      </c>
      <c r="H188" s="17" t="s">
        <v>481</v>
      </c>
      <c r="I188" s="17" t="s">
        <v>482</v>
      </c>
    </row>
    <row r="189" spans="1:9" x14ac:dyDescent="0.25">
      <c r="A189" s="19"/>
      <c r="D189" s="19"/>
      <c r="G189" s="19">
        <v>4</v>
      </c>
      <c r="H189" s="17" t="s">
        <v>483</v>
      </c>
      <c r="I189" s="17" t="s">
        <v>484</v>
      </c>
    </row>
    <row r="190" spans="1:9" x14ac:dyDescent="0.25">
      <c r="A190" s="19"/>
      <c r="D190" s="19"/>
      <c r="G190" s="19">
        <v>5</v>
      </c>
      <c r="H190" s="17" t="s">
        <v>485</v>
      </c>
      <c r="I190" s="17" t="s">
        <v>486</v>
      </c>
    </row>
    <row r="191" spans="1:9" x14ac:dyDescent="0.25">
      <c r="A191" s="19"/>
      <c r="D191" s="19"/>
      <c r="G191" s="19">
        <v>6</v>
      </c>
      <c r="H191" s="17" t="s">
        <v>487</v>
      </c>
      <c r="I191" s="17" t="s">
        <v>488</v>
      </c>
    </row>
    <row r="192" spans="1:9" x14ac:dyDescent="0.25">
      <c r="A192" s="19"/>
      <c r="D192" s="19"/>
      <c r="G192" s="19">
        <v>7</v>
      </c>
      <c r="H192" s="17" t="s">
        <v>89</v>
      </c>
      <c r="I192" s="17" t="s">
        <v>90</v>
      </c>
    </row>
    <row r="193" spans="1:9" x14ac:dyDescent="0.25">
      <c r="A193" s="19"/>
      <c r="D193" s="19"/>
      <c r="G193" s="19">
        <v>8</v>
      </c>
      <c r="H193" s="20" t="s">
        <v>489</v>
      </c>
      <c r="I193" s="17" t="s">
        <v>420</v>
      </c>
    </row>
    <row r="194" spans="1:9" x14ac:dyDescent="0.25">
      <c r="A194" s="19"/>
      <c r="D194" s="19">
        <v>5</v>
      </c>
      <c r="E194" s="17" t="s">
        <v>490</v>
      </c>
      <c r="F194" s="17" t="s">
        <v>340</v>
      </c>
      <c r="G194" s="19">
        <v>1</v>
      </c>
      <c r="H194" s="17" t="s">
        <v>491</v>
      </c>
      <c r="I194" s="17" t="s">
        <v>492</v>
      </c>
    </row>
    <row r="195" spans="1:9" x14ac:dyDescent="0.25">
      <c r="A195" s="19"/>
      <c r="D195" s="19">
        <v>6</v>
      </c>
      <c r="E195" s="17" t="s">
        <v>493</v>
      </c>
      <c r="F195" s="17" t="s">
        <v>494</v>
      </c>
      <c r="G195" s="19">
        <v>1</v>
      </c>
      <c r="H195" s="17" t="s">
        <v>495</v>
      </c>
      <c r="I195" s="17" t="s">
        <v>496</v>
      </c>
    </row>
    <row r="196" spans="1:9" x14ac:dyDescent="0.25">
      <c r="A196" s="19"/>
      <c r="D196" s="19"/>
      <c r="G196" s="19">
        <v>2</v>
      </c>
      <c r="H196" s="17" t="s">
        <v>497</v>
      </c>
      <c r="I196" s="17" t="s">
        <v>498</v>
      </c>
    </row>
    <row r="197" spans="1:9" x14ac:dyDescent="0.25">
      <c r="A197" s="19"/>
      <c r="D197" s="19"/>
      <c r="G197" s="19">
        <v>3</v>
      </c>
      <c r="H197" s="17" t="s">
        <v>499</v>
      </c>
      <c r="I197" s="17" t="s">
        <v>500</v>
      </c>
    </row>
    <row r="198" spans="1:9" x14ac:dyDescent="0.25">
      <c r="A198" s="21"/>
      <c r="B198" s="22"/>
      <c r="C198" s="22"/>
      <c r="D198" s="21">
        <v>7</v>
      </c>
      <c r="E198" s="22" t="s">
        <v>501</v>
      </c>
      <c r="F198" s="22" t="s">
        <v>502</v>
      </c>
      <c r="G198" s="21">
        <v>1</v>
      </c>
      <c r="H198" s="22" t="s">
        <v>503</v>
      </c>
      <c r="I198" s="22" t="s">
        <v>504</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2" activePane="bottomLeft" state="frozen"/>
      <selection activeCell="B36" sqref="B36"/>
      <selection pane="bottomLeft" activeCell="B67" sqref="B67"/>
    </sheetView>
  </sheetViews>
  <sheetFormatPr defaultColWidth="9.140625" defaultRowHeight="12.75" x14ac:dyDescent="0.2"/>
  <cols>
    <col min="1" max="1" width="7.42578125" style="26" bestFit="1" customWidth="1"/>
    <col min="2" max="2" width="60.42578125" style="26" bestFit="1" customWidth="1"/>
    <col min="3" max="3" width="69.7109375" style="26" bestFit="1" customWidth="1"/>
    <col min="4" max="6" width="9.140625" style="1" customWidth="1"/>
    <col min="7" max="16384" width="9.140625" style="1"/>
  </cols>
  <sheetData>
    <row r="1" spans="1:9" ht="15" x14ac:dyDescent="0.25">
      <c r="A1" s="23" t="s">
        <v>505</v>
      </c>
      <c r="B1" s="23" t="s">
        <v>46</v>
      </c>
      <c r="C1" s="23" t="s">
        <v>506</v>
      </c>
      <c r="I1" s="18"/>
    </row>
    <row r="2" spans="1:9" ht="12.75" customHeight="1" x14ac:dyDescent="0.25">
      <c r="A2" s="24">
        <v>1</v>
      </c>
      <c r="B2" s="25" t="s">
        <v>507</v>
      </c>
      <c r="C2" s="25" t="s">
        <v>508</v>
      </c>
    </row>
    <row r="3" spans="1:9" ht="12.75" customHeight="1" x14ac:dyDescent="0.25">
      <c r="A3" s="24">
        <v>2</v>
      </c>
      <c r="B3" s="25" t="s">
        <v>509</v>
      </c>
      <c r="C3" s="25" t="s">
        <v>510</v>
      </c>
    </row>
    <row r="4" spans="1:9" ht="12.75" customHeight="1" x14ac:dyDescent="0.25">
      <c r="A4" s="24">
        <v>3</v>
      </c>
      <c r="B4" s="25" t="s">
        <v>511</v>
      </c>
      <c r="C4" s="25" t="s">
        <v>512</v>
      </c>
    </row>
    <row r="5" spans="1:9" ht="12.75" customHeight="1" x14ac:dyDescent="0.25">
      <c r="A5" s="24">
        <v>4</v>
      </c>
      <c r="B5" s="25" t="s">
        <v>513</v>
      </c>
      <c r="C5" s="25" t="s">
        <v>514</v>
      </c>
    </row>
    <row r="6" spans="1:9" ht="12.75" customHeight="1" x14ac:dyDescent="0.25">
      <c r="A6" s="24">
        <v>5</v>
      </c>
      <c r="B6" s="25" t="s">
        <v>515</v>
      </c>
      <c r="C6" s="25" t="s">
        <v>516</v>
      </c>
    </row>
    <row r="7" spans="1:9" ht="12.75" customHeight="1" x14ac:dyDescent="0.25">
      <c r="A7" s="24">
        <v>6</v>
      </c>
      <c r="B7" s="25" t="s">
        <v>517</v>
      </c>
      <c r="C7" s="25" t="s">
        <v>518</v>
      </c>
    </row>
    <row r="8" spans="1:9" ht="12.75" customHeight="1" x14ac:dyDescent="0.25">
      <c r="A8" s="24">
        <v>7</v>
      </c>
      <c r="B8" s="25" t="s">
        <v>519</v>
      </c>
      <c r="C8" s="25" t="s">
        <v>520</v>
      </c>
    </row>
    <row r="9" spans="1:9" ht="12.75" customHeight="1" x14ac:dyDescent="0.25">
      <c r="A9" s="24">
        <v>8</v>
      </c>
      <c r="B9" s="25" t="s">
        <v>521</v>
      </c>
      <c r="C9" s="25" t="s">
        <v>522</v>
      </c>
    </row>
    <row r="10" spans="1:9" ht="12.75" customHeight="1" x14ac:dyDescent="0.25">
      <c r="A10" s="24">
        <v>9</v>
      </c>
      <c r="B10" s="25" t="s">
        <v>523</v>
      </c>
      <c r="C10" s="25" t="s">
        <v>524</v>
      </c>
    </row>
    <row r="11" spans="1:9" ht="12.75" customHeight="1" x14ac:dyDescent="0.25">
      <c r="A11" s="24">
        <v>10</v>
      </c>
      <c r="B11" s="25" t="s">
        <v>525</v>
      </c>
      <c r="C11" s="25" t="s">
        <v>526</v>
      </c>
    </row>
    <row r="12" spans="1:9" ht="12.75" customHeight="1" x14ac:dyDescent="0.25">
      <c r="A12" s="24">
        <v>11</v>
      </c>
      <c r="B12" s="25" t="s">
        <v>527</v>
      </c>
      <c r="C12" s="25" t="s">
        <v>528</v>
      </c>
    </row>
    <row r="13" spans="1:9" ht="12.75" customHeight="1" x14ac:dyDescent="0.25">
      <c r="A13" s="24">
        <v>12</v>
      </c>
      <c r="B13" s="25" t="s">
        <v>529</v>
      </c>
      <c r="C13" s="25" t="s">
        <v>530</v>
      </c>
    </row>
    <row r="14" spans="1:9" ht="12.75" customHeight="1" x14ac:dyDescent="0.25">
      <c r="A14" s="24">
        <v>13</v>
      </c>
      <c r="B14" s="25" t="s">
        <v>531</v>
      </c>
      <c r="C14" s="25" t="s">
        <v>532</v>
      </c>
    </row>
    <row r="15" spans="1:9" ht="12.75" customHeight="1" x14ac:dyDescent="0.25">
      <c r="A15" s="24">
        <v>14</v>
      </c>
      <c r="B15" s="25" t="s">
        <v>533</v>
      </c>
      <c r="C15" s="25" t="s">
        <v>534</v>
      </c>
    </row>
    <row r="16" spans="1:9" ht="12.75" customHeight="1" x14ac:dyDescent="0.25">
      <c r="A16" s="24">
        <v>15</v>
      </c>
      <c r="B16" s="25" t="s">
        <v>535</v>
      </c>
      <c r="C16" s="25" t="s">
        <v>536</v>
      </c>
    </row>
    <row r="17" spans="1:3" ht="12.75" customHeight="1" x14ac:dyDescent="0.25">
      <c r="A17" s="24">
        <v>16</v>
      </c>
      <c r="B17" s="25" t="s">
        <v>537</v>
      </c>
      <c r="C17" s="25" t="s">
        <v>538</v>
      </c>
    </row>
    <row r="18" spans="1:3" ht="12.75" customHeight="1" x14ac:dyDescent="0.25">
      <c r="A18" s="24">
        <v>17</v>
      </c>
      <c r="B18" s="25" t="s">
        <v>539</v>
      </c>
      <c r="C18" s="25" t="s">
        <v>540</v>
      </c>
    </row>
    <row r="19" spans="1:3" ht="12.75" customHeight="1" x14ac:dyDescent="0.25">
      <c r="A19" s="24">
        <v>18</v>
      </c>
      <c r="B19" s="25" t="s">
        <v>541</v>
      </c>
      <c r="C19" s="25" t="s">
        <v>542</v>
      </c>
    </row>
    <row r="20" spans="1:3" ht="12.75" customHeight="1" x14ac:dyDescent="0.25">
      <c r="A20" s="24">
        <v>19</v>
      </c>
      <c r="B20" s="25" t="s">
        <v>543</v>
      </c>
      <c r="C20" s="25" t="s">
        <v>544</v>
      </c>
    </row>
    <row r="21" spans="1:3" ht="12.75" customHeight="1" x14ac:dyDescent="0.25">
      <c r="A21" s="24">
        <v>20</v>
      </c>
      <c r="B21" s="25" t="s">
        <v>545</v>
      </c>
      <c r="C21" s="25" t="s">
        <v>546</v>
      </c>
    </row>
    <row r="22" spans="1:3" ht="12.75" customHeight="1" x14ac:dyDescent="0.25">
      <c r="A22" s="24">
        <v>21</v>
      </c>
      <c r="B22" s="25" t="s">
        <v>547</v>
      </c>
      <c r="C22" s="25" t="s">
        <v>548</v>
      </c>
    </row>
    <row r="23" spans="1:3" ht="12.75" customHeight="1" x14ac:dyDescent="0.25">
      <c r="A23" s="24">
        <v>22</v>
      </c>
      <c r="B23" s="25" t="s">
        <v>549</v>
      </c>
      <c r="C23" s="25" t="s">
        <v>550</v>
      </c>
    </row>
    <row r="24" spans="1:3" ht="12.75" customHeight="1" x14ac:dyDescent="0.25">
      <c r="A24" s="24">
        <v>23</v>
      </c>
      <c r="B24" s="25" t="s">
        <v>551</v>
      </c>
      <c r="C24" s="25" t="s">
        <v>552</v>
      </c>
    </row>
    <row r="25" spans="1:3" ht="12.75" customHeight="1" x14ac:dyDescent="0.25">
      <c r="A25" s="24">
        <v>24</v>
      </c>
      <c r="B25" s="25" t="s">
        <v>553</v>
      </c>
      <c r="C25" s="25" t="s">
        <v>554</v>
      </c>
    </row>
    <row r="26" spans="1:3" ht="12.75" customHeight="1" x14ac:dyDescent="0.25">
      <c r="A26" s="24">
        <v>25</v>
      </c>
      <c r="B26" s="25" t="s">
        <v>555</v>
      </c>
      <c r="C26" s="25" t="s">
        <v>556</v>
      </c>
    </row>
    <row r="27" spans="1:3" ht="12.75" customHeight="1" x14ac:dyDescent="0.25">
      <c r="A27" s="24">
        <v>26</v>
      </c>
      <c r="B27" s="25" t="s">
        <v>557</v>
      </c>
      <c r="C27" s="25" t="s">
        <v>558</v>
      </c>
    </row>
    <row r="28" spans="1:3" ht="12.75" customHeight="1" x14ac:dyDescent="0.25">
      <c r="A28" s="24">
        <v>27</v>
      </c>
      <c r="B28" s="25" t="s">
        <v>559</v>
      </c>
      <c r="C28" s="25" t="s">
        <v>560</v>
      </c>
    </row>
    <row r="29" spans="1:3" ht="12.75" customHeight="1" x14ac:dyDescent="0.25">
      <c r="A29" s="24">
        <v>28</v>
      </c>
      <c r="B29" s="25" t="s">
        <v>561</v>
      </c>
      <c r="C29" s="25" t="s">
        <v>562</v>
      </c>
    </row>
    <row r="30" spans="1:3" ht="12.75" customHeight="1" x14ac:dyDescent="0.25">
      <c r="A30" s="24">
        <v>29</v>
      </c>
      <c r="B30" s="25" t="s">
        <v>563</v>
      </c>
      <c r="C30" s="25" t="s">
        <v>564</v>
      </c>
    </row>
    <row r="31" spans="1:3" ht="12.75" customHeight="1" x14ac:dyDescent="0.25">
      <c r="A31" s="24">
        <v>30</v>
      </c>
      <c r="B31" s="25" t="s">
        <v>565</v>
      </c>
      <c r="C31" s="25" t="s">
        <v>566</v>
      </c>
    </row>
    <row r="32" spans="1:3" ht="12.75" customHeight="1" x14ac:dyDescent="0.25">
      <c r="A32" s="24">
        <v>31</v>
      </c>
      <c r="B32" s="25" t="s">
        <v>567</v>
      </c>
      <c r="C32" s="25" t="s">
        <v>568</v>
      </c>
    </row>
    <row r="33" spans="1:3" ht="12.75" customHeight="1" x14ac:dyDescent="0.25">
      <c r="A33" s="24">
        <v>32</v>
      </c>
      <c r="B33" s="25" t="s">
        <v>569</v>
      </c>
      <c r="C33" s="25" t="s">
        <v>570</v>
      </c>
    </row>
    <row r="34" spans="1:3" ht="12.75" customHeight="1" x14ac:dyDescent="0.25">
      <c r="A34" s="24">
        <v>33</v>
      </c>
      <c r="B34" s="25" t="s">
        <v>571</v>
      </c>
      <c r="C34" s="25" t="s">
        <v>572</v>
      </c>
    </row>
    <row r="35" spans="1:3" ht="12.75" customHeight="1" x14ac:dyDescent="0.25">
      <c r="A35" s="24">
        <v>34</v>
      </c>
      <c r="B35" s="25" t="s">
        <v>573</v>
      </c>
      <c r="C35" s="25" t="s">
        <v>574</v>
      </c>
    </row>
    <row r="36" spans="1:3" ht="12.75" customHeight="1" x14ac:dyDescent="0.25">
      <c r="A36" s="24">
        <v>35</v>
      </c>
      <c r="B36" s="25" t="s">
        <v>575</v>
      </c>
      <c r="C36" s="25" t="s">
        <v>576</v>
      </c>
    </row>
    <row r="37" spans="1:3" ht="12.75" customHeight="1" x14ac:dyDescent="0.25">
      <c r="A37" s="24">
        <v>36</v>
      </c>
      <c r="B37" s="25" t="s">
        <v>577</v>
      </c>
      <c r="C37" s="25" t="s">
        <v>578</v>
      </c>
    </row>
    <row r="38" spans="1:3" ht="12.75" customHeight="1" x14ac:dyDescent="0.25">
      <c r="A38" s="24">
        <v>37</v>
      </c>
      <c r="B38" s="25" t="s">
        <v>579</v>
      </c>
      <c r="C38" s="25" t="s">
        <v>580</v>
      </c>
    </row>
    <row r="39" spans="1:3" ht="12.75" customHeight="1" x14ac:dyDescent="0.25">
      <c r="A39" s="24">
        <v>38</v>
      </c>
      <c r="B39" s="25" t="s">
        <v>581</v>
      </c>
      <c r="C39" s="25" t="s">
        <v>582</v>
      </c>
    </row>
    <row r="40" spans="1:3" ht="12.75" customHeight="1" x14ac:dyDescent="0.25">
      <c r="A40" s="24">
        <v>39</v>
      </c>
      <c r="B40" s="25" t="s">
        <v>583</v>
      </c>
      <c r="C40" s="25" t="s">
        <v>584</v>
      </c>
    </row>
    <row r="41" spans="1:3" ht="12.75" customHeight="1" x14ac:dyDescent="0.25">
      <c r="A41" s="24">
        <v>40</v>
      </c>
      <c r="B41" s="25" t="s">
        <v>585</v>
      </c>
      <c r="C41" s="25" t="s">
        <v>586</v>
      </c>
    </row>
    <row r="42" spans="1:3" ht="12.75" customHeight="1" x14ac:dyDescent="0.25">
      <c r="A42" s="24">
        <v>41</v>
      </c>
      <c r="B42" s="25" t="s">
        <v>587</v>
      </c>
      <c r="C42" s="25" t="s">
        <v>588</v>
      </c>
    </row>
    <row r="43" spans="1:3" ht="12.75" customHeight="1" x14ac:dyDescent="0.25">
      <c r="A43" s="24">
        <v>42</v>
      </c>
      <c r="B43" s="25" t="s">
        <v>589</v>
      </c>
      <c r="C43" s="25" t="s">
        <v>590</v>
      </c>
    </row>
    <row r="44" spans="1:3" ht="12.75" customHeight="1" x14ac:dyDescent="0.25">
      <c r="A44" s="24">
        <v>43</v>
      </c>
      <c r="B44" s="25" t="s">
        <v>591</v>
      </c>
      <c r="C44" s="25" t="s">
        <v>592</v>
      </c>
    </row>
    <row r="45" spans="1:3" ht="12.75" customHeight="1" x14ac:dyDescent="0.25">
      <c r="A45" s="24">
        <v>44</v>
      </c>
      <c r="B45" s="25" t="s">
        <v>593</v>
      </c>
      <c r="C45" s="25" t="s">
        <v>594</v>
      </c>
    </row>
    <row r="46" spans="1:3" ht="12.75" customHeight="1" x14ac:dyDescent="0.25">
      <c r="A46" s="24">
        <v>45</v>
      </c>
      <c r="B46" s="25" t="s">
        <v>595</v>
      </c>
      <c r="C46" s="25" t="s">
        <v>596</v>
      </c>
    </row>
    <row r="47" spans="1:3" ht="12.75" customHeight="1" x14ac:dyDescent="0.25">
      <c r="A47" s="24">
        <v>46</v>
      </c>
      <c r="B47" s="25" t="s">
        <v>597</v>
      </c>
      <c r="C47" s="25" t="s">
        <v>598</v>
      </c>
    </row>
    <row r="48" spans="1:3" ht="12.75" customHeight="1" x14ac:dyDescent="0.25">
      <c r="A48" s="24">
        <v>47</v>
      </c>
      <c r="B48" s="25" t="s">
        <v>599</v>
      </c>
      <c r="C48" s="25" t="s">
        <v>600</v>
      </c>
    </row>
    <row r="49" spans="1:3" ht="12.75" customHeight="1" x14ac:dyDescent="0.25">
      <c r="A49" s="24">
        <v>48</v>
      </c>
      <c r="B49" s="25" t="s">
        <v>601</v>
      </c>
      <c r="C49" s="25" t="s">
        <v>602</v>
      </c>
    </row>
    <row r="50" spans="1:3" ht="12.75" customHeight="1" x14ac:dyDescent="0.25">
      <c r="A50" s="24">
        <v>49</v>
      </c>
      <c r="B50" s="25" t="s">
        <v>603</v>
      </c>
      <c r="C50" s="25" t="s">
        <v>604</v>
      </c>
    </row>
    <row r="51" spans="1:3" ht="12.75" customHeight="1" x14ac:dyDescent="0.25">
      <c r="A51" s="24">
        <v>50</v>
      </c>
      <c r="B51" s="25" t="s">
        <v>605</v>
      </c>
      <c r="C51" s="25" t="s">
        <v>606</v>
      </c>
    </row>
    <row r="52" spans="1:3" ht="12.75" customHeight="1" x14ac:dyDescent="0.25">
      <c r="A52" s="24">
        <v>51</v>
      </c>
      <c r="B52" s="25" t="s">
        <v>607</v>
      </c>
      <c r="C52" s="25" t="s">
        <v>608</v>
      </c>
    </row>
    <row r="53" spans="1:3" ht="12.75" customHeight="1" x14ac:dyDescent="0.25">
      <c r="A53" s="24">
        <v>52</v>
      </c>
      <c r="B53" s="25" t="s">
        <v>609</v>
      </c>
      <c r="C53" s="25" t="s">
        <v>610</v>
      </c>
    </row>
    <row r="54" spans="1:3" ht="12.75" customHeight="1" x14ac:dyDescent="0.25">
      <c r="A54" s="24">
        <v>53</v>
      </c>
      <c r="B54" s="25" t="s">
        <v>611</v>
      </c>
      <c r="C54" s="25" t="s">
        <v>612</v>
      </c>
    </row>
    <row r="55" spans="1:3" ht="12.75" customHeight="1" x14ac:dyDescent="0.25">
      <c r="A55" s="24">
        <v>54</v>
      </c>
      <c r="B55" s="25" t="s">
        <v>613</v>
      </c>
      <c r="C55" s="25" t="s">
        <v>614</v>
      </c>
    </row>
    <row r="56" spans="1:3" ht="12.75" customHeight="1" x14ac:dyDescent="0.25">
      <c r="A56" s="24">
        <v>55</v>
      </c>
      <c r="B56" s="25" t="s">
        <v>615</v>
      </c>
      <c r="C56" s="25" t="s">
        <v>616</v>
      </c>
    </row>
    <row r="57" spans="1:3" ht="12.75" customHeight="1" x14ac:dyDescent="0.25">
      <c r="A57" s="24">
        <v>56</v>
      </c>
      <c r="B57" s="25" t="s">
        <v>617</v>
      </c>
      <c r="C57" s="25" t="s">
        <v>618</v>
      </c>
    </row>
    <row r="58" spans="1:3" ht="12.75" customHeight="1" x14ac:dyDescent="0.25">
      <c r="A58" s="24">
        <v>57</v>
      </c>
      <c r="B58" s="25" t="s">
        <v>619</v>
      </c>
      <c r="C58" s="25" t="s">
        <v>620</v>
      </c>
    </row>
    <row r="59" spans="1:3" ht="12.75" customHeight="1" x14ac:dyDescent="0.25">
      <c r="A59" s="24">
        <v>58</v>
      </c>
      <c r="B59" s="25" t="s">
        <v>621</v>
      </c>
      <c r="C59" s="25" t="s">
        <v>622</v>
      </c>
    </row>
    <row r="60" spans="1:3" ht="12.75" customHeight="1" x14ac:dyDescent="0.25">
      <c r="A60" s="24">
        <v>59</v>
      </c>
      <c r="B60" s="25" t="s">
        <v>623</v>
      </c>
      <c r="C60" s="25" t="s">
        <v>624</v>
      </c>
    </row>
    <row r="61" spans="1:3" ht="12.75" customHeight="1" x14ac:dyDescent="0.25">
      <c r="A61" s="24">
        <v>60</v>
      </c>
      <c r="B61" s="25" t="s">
        <v>625</v>
      </c>
      <c r="C61" s="25" t="s">
        <v>626</v>
      </c>
    </row>
    <row r="62" spans="1:3" ht="12.75" customHeight="1" x14ac:dyDescent="0.25">
      <c r="A62" s="24">
        <v>61</v>
      </c>
      <c r="B62" s="25" t="s">
        <v>627</v>
      </c>
      <c r="C62" s="25" t="s">
        <v>628</v>
      </c>
    </row>
    <row r="63" spans="1:3" ht="12.75" customHeight="1" x14ac:dyDescent="0.25">
      <c r="A63" s="24">
        <v>62</v>
      </c>
      <c r="B63" s="25" t="s">
        <v>629</v>
      </c>
      <c r="C63" s="25" t="s">
        <v>630</v>
      </c>
    </row>
    <row r="64" spans="1:3" ht="12.75" customHeight="1" x14ac:dyDescent="0.25">
      <c r="A64" s="24">
        <v>63</v>
      </c>
      <c r="B64" s="25" t="s">
        <v>631</v>
      </c>
      <c r="C64" s="25" t="s">
        <v>632</v>
      </c>
    </row>
    <row r="65" spans="1:3" ht="12.75" customHeight="1" x14ac:dyDescent="0.25">
      <c r="A65" s="24">
        <v>64</v>
      </c>
      <c r="B65" s="25" t="s">
        <v>633</v>
      </c>
      <c r="C65" s="25" t="s">
        <v>634</v>
      </c>
    </row>
    <row r="66" spans="1:3" ht="12.75" customHeight="1" x14ac:dyDescent="0.25">
      <c r="A66" s="24">
        <v>65</v>
      </c>
      <c r="B66" s="25" t="s">
        <v>635</v>
      </c>
      <c r="C66" s="25" t="s">
        <v>636</v>
      </c>
    </row>
    <row r="67" spans="1:3" ht="12.75" customHeight="1" x14ac:dyDescent="0.25">
      <c r="A67" s="24">
        <v>66</v>
      </c>
      <c r="B67" s="25" t="s">
        <v>637</v>
      </c>
      <c r="C67" s="25" t="s">
        <v>638</v>
      </c>
    </row>
    <row r="68" spans="1:3" ht="12.75" customHeight="1" x14ac:dyDescent="0.25">
      <c r="A68" s="24">
        <v>67</v>
      </c>
      <c r="B68" s="25" t="s">
        <v>639</v>
      </c>
      <c r="C68" s="25" t="s">
        <v>640</v>
      </c>
    </row>
    <row r="69" spans="1:3" ht="12.75" customHeight="1" x14ac:dyDescent="0.25">
      <c r="A69" s="24">
        <v>68</v>
      </c>
      <c r="B69" s="25" t="s">
        <v>641</v>
      </c>
      <c r="C69" s="25" t="s">
        <v>642</v>
      </c>
    </row>
    <row r="70" spans="1:3" ht="12.75" customHeight="1" x14ac:dyDescent="0.25">
      <c r="A70" s="24">
        <v>69</v>
      </c>
      <c r="B70" s="25" t="s">
        <v>643</v>
      </c>
      <c r="C70" s="25" t="s">
        <v>644</v>
      </c>
    </row>
    <row r="71" spans="1:3" ht="12.75" customHeight="1" x14ac:dyDescent="0.25">
      <c r="A71" s="24">
        <v>70</v>
      </c>
      <c r="B71" s="25" t="s">
        <v>645</v>
      </c>
      <c r="C71" s="25" t="s">
        <v>646</v>
      </c>
    </row>
    <row r="72" spans="1:3" ht="12.75" customHeight="1" x14ac:dyDescent="0.25">
      <c r="A72" s="24">
        <v>71</v>
      </c>
      <c r="B72" s="25" t="s">
        <v>647</v>
      </c>
      <c r="C72" s="25" t="s">
        <v>648</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Oprema Equipment 2023</vt:lpstr>
      <vt:lpstr>Pojasnila k obrazcu</vt:lpstr>
      <vt:lpstr>Klasifikacija - Uni-Leeds</vt:lpstr>
      <vt:lpstr>Klasifikacij MERIL</vt:lpstr>
      <vt:lpstr>'Klasifikacija - Uni-Leeds'!Print_Area</vt:lpstr>
      <vt:lpstr>'Pojasnila k obrazcu'!Print_Area</vt:lpstr>
      <vt:lpstr>'Klasifikacija - Uni-Leeds'!Print_Titles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Malčič, Matevž</cp:lastModifiedBy>
  <dcterms:created xsi:type="dcterms:W3CDTF">2023-01-27T08:39:01Z</dcterms:created>
  <dcterms:modified xsi:type="dcterms:W3CDTF">2024-05-31T10:07:12Z</dcterms:modified>
</cp:coreProperties>
</file>